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<sst xmlns="http://schemas.openxmlformats.org/spreadsheetml/2006/main" count="168" uniqueCount="95">
  <si>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</si>
  <si>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</si>
  <si>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</si>
  <si>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</si>
  <si>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</si>
  <si>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</si>
  <si>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</si>
  <si>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</si>
  <si>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</si>
  <si>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</si>
  <si>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</si>
  <si>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</si>
  <si>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</si>
  <si>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</si>
  <si>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</si>
  <si>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</si>
  <si>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</si>
  <si>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</si>
  <si>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</si>
  <si>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</si>
  <si>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</si>
  <si>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</si>
  <si>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</si>
  <si>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</si>
  <si>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</si>
  <si>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</si>
  <si>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</si>
  <si>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</si>
  <si>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</si>
  <si>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</si>
  <si>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</si>
  <si>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</si>
  <si>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</si>
  <si>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</si>
  <si>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</si>
  <si>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</si>
  <si>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</si>
  <si>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</si>
  <si>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</si>
  <si>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</si>
  <si>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</si>
  <si>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</si>
  <si>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</si>
  <si>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</si>
  <si>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</si>
  <si>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</si>
  <si>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</si>
  <si>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</si>
  <si>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</si>
  <si>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</si>
  <si>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</si>
  <si>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</si>
  <si>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</si>
  <si>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</si>
  <si>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</si>
  <si>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</si>
  <si>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</si>
  <si>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</si>
  <si>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</si>
  <si>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</si>
  <si>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</si>
  <si>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</si>
  <si>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</si>
  <si>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</si>
  <si>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</si>
  <si>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</si>
  <si>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</si>
  <si>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</si>
  <si>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</si>
  <si>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</si>
  <si>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</si>
  <si>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</si>
  <si>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</si>
  <si>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</si>
  <si>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</si>
  <si>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</si>
  <si>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</si>
  <si>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</si>
  <si>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</si>
  <si>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</si>
  <si>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</si>
  <si>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</si>
  <si>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</si>
  <si>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</si>
  <si>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</si>
  <si>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</si>
  <si>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</si>
  <si>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Candelaria (a)</t>
  </si>
  <si>
    <t>Del 1 de Enero al 30 de Junio de 2021 (b)</t>
  </si>
  <si>
    <t>ING. VICTOR VELASCO VIVIEROS</t>
  </si>
  <si>
    <t>PRESIDENTE MUNICIPAL</t>
  </si>
  <si>
    <t>SINDICO DE HACIENDA</t>
  </si>
  <si>
    <t>C.P. JUAN JOSE CORTES CALDERON</t>
  </si>
  <si>
    <t>TESORERO MUNICIPAL</t>
  </si>
  <si>
    <t>C. SALVADOR FARIAS GONZALEZ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</si>
</sst>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24" activePane="bottomLeft" state="frozen"/>
      <selection pane="topLeft" activeCell="A1" sqref="A1"/>
      <selection pane="bottomLeft" activeCell="D163" sqref="D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151951509</v>
      </c>
      <c r="E10" s="14">
        <f t="shared" si="0"/>
        <v>0</v>
      </c>
      <c r="F10" s="14">
        <f t="shared" si="0"/>
        <v>151951509</v>
      </c>
      <c r="G10" s="14">
        <f t="shared" si="0"/>
        <v>81088212.46</v>
      </c>
      <c r="H10" s="14">
        <f t="shared" si="0"/>
        <v>73583693.64</v>
      </c>
      <c r="I10" s="14">
        <f t="shared" si="0"/>
        <v>70863296.53999999</v>
      </c>
    </row>
    <row r="11" spans="2:9" ht="12.75">
      <c r="B11" s="3" t="s">
        <v>12</v>
      </c>
      <c r="C11" s="9"/>
      <c r="D11" s="15">
        <f aca="true" t="shared" si="1" ref="D11:I11">SUM(D12:D18)</f>
        <v>110704677</v>
      </c>
      <c r="E11" s="15">
        <f t="shared" si="1"/>
        <v>0</v>
      </c>
      <c r="F11" s="15">
        <f t="shared" si="1"/>
        <v>110704677</v>
      </c>
      <c r="G11" s="15">
        <f t="shared" si="1"/>
        <v>55621573.76</v>
      </c>
      <c r="H11" s="15">
        <f t="shared" si="1"/>
        <v>49448787.980000004</v>
      </c>
      <c r="I11" s="15">
        <f t="shared" si="1"/>
        <v>55083103.239999995</v>
      </c>
    </row>
    <row r="12" spans="2:9" ht="12.75">
      <c r="B12" s="13" t="s">
        <v>13</v>
      </c>
      <c r="C12" s="11"/>
      <c r="D12" s="15">
        <v>68581449</v>
      </c>
      <c r="E12" s="16">
        <v>0</v>
      </c>
      <c r="F12" s="16">
        <f>D12+E12</f>
        <v>68581449</v>
      </c>
      <c r="G12" s="16">
        <v>34036227.72</v>
      </c>
      <c r="H12" s="16">
        <v>34036227.72</v>
      </c>
      <c r="I12" s="16">
        <f>F12-G12</f>
        <v>34545221.28</v>
      </c>
    </row>
    <row r="13" spans="2:9" ht="12.75">
      <c r="B13" s="13" t="s">
        <v>14</v>
      </c>
      <c r="C13" s="11"/>
      <c r="D13" s="15">
        <v>0</v>
      </c>
      <c r="E13" s="16">
        <v>0</v>
      </c>
      <c r="F13" s="16">
        <f aca="true" t="shared" si="2" ref="F13:F18">D13+E13</f>
        <v>0</v>
      </c>
      <c r="G13" s="16">
        <v>80562</v>
      </c>
      <c r="H13" s="16">
        <v>80562</v>
      </c>
      <c r="I13" s="16">
        <f aca="true" t="shared" si="3" ref="I13:I18">F13-G13</f>
        <v>-80562</v>
      </c>
    </row>
    <row r="14" spans="2:9" ht="12.75">
      <c r="B14" s="13" t="s">
        <v>15</v>
      </c>
      <c r="C14" s="11"/>
      <c r="D14" s="15">
        <v>19886483.55</v>
      </c>
      <c r="E14" s="16">
        <v>0</v>
      </c>
      <c r="F14" s="16">
        <f t="shared" si="2"/>
        <v>19886483.55</v>
      </c>
      <c r="G14" s="16">
        <v>10398060.86</v>
      </c>
      <c r="H14" s="16">
        <v>5255531.82</v>
      </c>
      <c r="I14" s="16">
        <f t="shared" si="3"/>
        <v>9488422.690000001</v>
      </c>
    </row>
    <row r="15" spans="2:9" ht="12.75">
      <c r="B15" s="13" t="s">
        <v>16</v>
      </c>
      <c r="C15" s="11"/>
      <c r="D15" s="15">
        <v>8758090.45</v>
      </c>
      <c r="E15" s="16">
        <v>0</v>
      </c>
      <c r="F15" s="16">
        <f t="shared" si="2"/>
        <v>8758090.45</v>
      </c>
      <c r="G15" s="16">
        <v>5371100.8</v>
      </c>
      <c r="H15" s="16">
        <v>4340844.06</v>
      </c>
      <c r="I15" s="16">
        <f t="shared" si="3"/>
        <v>3386989.6499999994</v>
      </c>
    </row>
    <row r="16" spans="2:9" ht="12.75">
      <c r="B16" s="13" t="s">
        <v>17</v>
      </c>
      <c r="C16" s="11"/>
      <c r="D16" s="15">
        <v>13478654</v>
      </c>
      <c r="E16" s="16">
        <v>0</v>
      </c>
      <c r="F16" s="16">
        <f t="shared" si="2"/>
        <v>13478654</v>
      </c>
      <c r="G16" s="16">
        <v>5735622.38</v>
      </c>
      <c r="H16" s="16">
        <v>5735622.38</v>
      </c>
      <c r="I16" s="16">
        <f t="shared" si="3"/>
        <v>7743031.62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8930468</v>
      </c>
      <c r="E19" s="15">
        <f t="shared" si="4"/>
        <v>0</v>
      </c>
      <c r="F19" s="15">
        <f t="shared" si="4"/>
        <v>8930468</v>
      </c>
      <c r="G19" s="15">
        <f t="shared" si="4"/>
        <v>6096358.93</v>
      </c>
      <c r="H19" s="15">
        <f t="shared" si="4"/>
        <v>5124306.359999999</v>
      </c>
      <c r="I19" s="15">
        <f t="shared" si="4"/>
        <v>2834109.07</v>
      </c>
    </row>
    <row r="20" spans="2:9" ht="12.75">
      <c r="B20" s="13" t="s">
        <v>21</v>
      </c>
      <c r="C20" s="11"/>
      <c r="D20" s="15">
        <v>1231188</v>
      </c>
      <c r="E20" s="16">
        <v>0</v>
      </c>
      <c r="F20" s="15">
        <f aca="true" t="shared" si="5" ref="F20:F28">D20+E20</f>
        <v>1231188</v>
      </c>
      <c r="G20" s="16">
        <v>1277451.17</v>
      </c>
      <c r="H20" s="16">
        <v>1012356.44</v>
      </c>
      <c r="I20" s="16">
        <f>F20-G20</f>
        <v>-46263.169999999925</v>
      </c>
    </row>
    <row r="21" spans="2:9" ht="12.75">
      <c r="B21" s="13" t="s">
        <v>22</v>
      </c>
      <c r="C21" s="11"/>
      <c r="D21" s="15">
        <v>108900</v>
      </c>
      <c r="E21" s="16">
        <v>0</v>
      </c>
      <c r="F21" s="15">
        <f t="shared" si="5"/>
        <v>108900</v>
      </c>
      <c r="G21" s="16">
        <v>581049.5</v>
      </c>
      <c r="H21" s="16">
        <v>286376.13</v>
      </c>
      <c r="I21" s="16">
        <f aca="true" t="shared" si="6" ref="I21:I83">F21-G21</f>
        <v>-472149.5</v>
      </c>
    </row>
    <row r="22" spans="2:9" ht="12.75">
      <c r="B22" s="13" t="s">
        <v>23</v>
      </c>
      <c r="C22" s="11"/>
      <c r="D22" s="15">
        <v>0</v>
      </c>
      <c r="E22" s="16">
        <v>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1486400</v>
      </c>
      <c r="E23" s="16">
        <v>0</v>
      </c>
      <c r="F23" s="15">
        <f t="shared" si="5"/>
        <v>1486400</v>
      </c>
      <c r="G23" s="16">
        <v>748325.11</v>
      </c>
      <c r="H23" s="16">
        <v>502354.56</v>
      </c>
      <c r="I23" s="16">
        <f t="shared" si="6"/>
        <v>738074.89</v>
      </c>
    </row>
    <row r="24" spans="2:9" ht="12.75">
      <c r="B24" s="13" t="s">
        <v>25</v>
      </c>
      <c r="C24" s="11"/>
      <c r="D24" s="15">
        <v>986300</v>
      </c>
      <c r="E24" s="16">
        <v>0</v>
      </c>
      <c r="F24" s="15">
        <f t="shared" si="5"/>
        <v>986300</v>
      </c>
      <c r="G24" s="16">
        <v>571748.67</v>
      </c>
      <c r="H24" s="16">
        <v>541393.61</v>
      </c>
      <c r="I24" s="16">
        <f t="shared" si="6"/>
        <v>414551.32999999996</v>
      </c>
    </row>
    <row r="25" spans="2:9" ht="12.75">
      <c r="B25" s="13" t="s">
        <v>26</v>
      </c>
      <c r="C25" s="11"/>
      <c r="D25" s="15">
        <v>3761100</v>
      </c>
      <c r="E25" s="16">
        <v>0</v>
      </c>
      <c r="F25" s="15">
        <f t="shared" si="5"/>
        <v>3761100</v>
      </c>
      <c r="G25" s="16">
        <v>2616526.04</v>
      </c>
      <c r="H25" s="16">
        <v>2616526.04</v>
      </c>
      <c r="I25" s="16">
        <f t="shared" si="6"/>
        <v>1144573.96</v>
      </c>
    </row>
    <row r="26" spans="2:9" ht="12.75">
      <c r="B26" s="13" t="s">
        <v>27</v>
      </c>
      <c r="C26" s="11"/>
      <c r="D26" s="15">
        <v>516205</v>
      </c>
      <c r="E26" s="16">
        <v>0</v>
      </c>
      <c r="F26" s="15">
        <f t="shared" si="5"/>
        <v>516205</v>
      </c>
      <c r="G26" s="16">
        <v>35640.8</v>
      </c>
      <c r="H26" s="16">
        <v>18530.8</v>
      </c>
      <c r="I26" s="16">
        <f t="shared" si="6"/>
        <v>480564.2</v>
      </c>
    </row>
    <row r="27" spans="2:9" ht="12.75">
      <c r="B27" s="13" t="s">
        <v>28</v>
      </c>
      <c r="C27" s="11"/>
      <c r="D27" s="15">
        <v>15000</v>
      </c>
      <c r="E27" s="16">
        <v>0</v>
      </c>
      <c r="F27" s="15">
        <f t="shared" si="5"/>
        <v>15000</v>
      </c>
      <c r="G27" s="16">
        <v>0</v>
      </c>
      <c r="H27" s="16">
        <v>0</v>
      </c>
      <c r="I27" s="16">
        <f t="shared" si="6"/>
        <v>15000</v>
      </c>
    </row>
    <row r="28" spans="2:9" ht="12.75">
      <c r="B28" s="13" t="s">
        <v>29</v>
      </c>
      <c r="C28" s="11"/>
      <c r="D28" s="15">
        <v>825375</v>
      </c>
      <c r="E28" s="16">
        <v>0</v>
      </c>
      <c r="F28" s="15">
        <f t="shared" si="5"/>
        <v>825375</v>
      </c>
      <c r="G28" s="16">
        <v>265617.64</v>
      </c>
      <c r="H28" s="16">
        <v>146768.78</v>
      </c>
      <c r="I28" s="16">
        <f t="shared" si="6"/>
        <v>559757.36</v>
      </c>
    </row>
    <row r="29" spans="2:9" ht="12.75">
      <c r="B29" s="3" t="s">
        <v>30</v>
      </c>
      <c r="C29" s="9"/>
      <c r="D29" s="15">
        <f aca="true" t="shared" si="7" ref="D29:I29">SUM(D30:D38)</f>
        <v>8322337</v>
      </c>
      <c r="E29" s="15">
        <f t="shared" si="7"/>
        <v>0</v>
      </c>
      <c r="F29" s="15">
        <f t="shared" si="7"/>
        <v>8322337</v>
      </c>
      <c r="G29" s="15">
        <f t="shared" si="7"/>
        <v>4096422.5</v>
      </c>
      <c r="H29" s="15">
        <f t="shared" si="7"/>
        <v>3891759.7300000004</v>
      </c>
      <c r="I29" s="15">
        <f t="shared" si="7"/>
        <v>4225914.5</v>
      </c>
    </row>
    <row r="30" spans="2:9" ht="12.75">
      <c r="B30" s="13" t="s">
        <v>31</v>
      </c>
      <c r="C30" s="11"/>
      <c r="D30" s="15">
        <v>166456</v>
      </c>
      <c r="E30" s="16">
        <v>0</v>
      </c>
      <c r="F30" s="15">
        <f aca="true" t="shared" si="8" ref="F30:F38">D30+E30</f>
        <v>166456</v>
      </c>
      <c r="G30" s="16">
        <v>634819</v>
      </c>
      <c r="H30" s="16">
        <v>634819</v>
      </c>
      <c r="I30" s="16">
        <f t="shared" si="6"/>
        <v>-468363</v>
      </c>
    </row>
    <row r="31" spans="2:9" ht="12.75">
      <c r="B31" s="13" t="s">
        <v>32</v>
      </c>
      <c r="C31" s="11"/>
      <c r="D31" s="15">
        <v>1902960</v>
      </c>
      <c r="E31" s="16">
        <v>0</v>
      </c>
      <c r="F31" s="15">
        <f t="shared" si="8"/>
        <v>1902960</v>
      </c>
      <c r="G31" s="16">
        <v>302881.96</v>
      </c>
      <c r="H31" s="16">
        <v>197322.7</v>
      </c>
      <c r="I31" s="16">
        <f t="shared" si="6"/>
        <v>1600078.04</v>
      </c>
    </row>
    <row r="32" spans="2:9" ht="12.75">
      <c r="B32" s="13" t="s">
        <v>33</v>
      </c>
      <c r="C32" s="11"/>
      <c r="D32" s="15">
        <v>2205400</v>
      </c>
      <c r="E32" s="16">
        <v>0</v>
      </c>
      <c r="F32" s="15">
        <f t="shared" si="8"/>
        <v>2205400</v>
      </c>
      <c r="G32" s="16">
        <v>222748.99</v>
      </c>
      <c r="H32" s="16">
        <v>222748.99</v>
      </c>
      <c r="I32" s="16">
        <f t="shared" si="6"/>
        <v>1982651.01</v>
      </c>
    </row>
    <row r="33" spans="2:9" ht="12.75">
      <c r="B33" s="13" t="s">
        <v>34</v>
      </c>
      <c r="C33" s="11"/>
      <c r="D33" s="15">
        <v>280000</v>
      </c>
      <c r="E33" s="16">
        <v>0</v>
      </c>
      <c r="F33" s="15">
        <f t="shared" si="8"/>
        <v>280000</v>
      </c>
      <c r="G33" s="16">
        <v>209278.84</v>
      </c>
      <c r="H33" s="16">
        <v>209278.84</v>
      </c>
      <c r="I33" s="16">
        <f t="shared" si="6"/>
        <v>70721.16</v>
      </c>
    </row>
    <row r="34" spans="2:9" ht="12.75">
      <c r="B34" s="13" t="s">
        <v>35</v>
      </c>
      <c r="C34" s="11"/>
      <c r="D34" s="15">
        <v>782521</v>
      </c>
      <c r="E34" s="16">
        <v>0</v>
      </c>
      <c r="F34" s="15">
        <f t="shared" si="8"/>
        <v>782521</v>
      </c>
      <c r="G34" s="16">
        <v>159353.33</v>
      </c>
      <c r="H34" s="16">
        <v>119449.34</v>
      </c>
      <c r="I34" s="16">
        <f t="shared" si="6"/>
        <v>623167.67</v>
      </c>
    </row>
    <row r="35" spans="2:9" ht="12.75">
      <c r="B35" s="13" t="s">
        <v>36</v>
      </c>
      <c r="C35" s="11"/>
      <c r="D35" s="15">
        <v>204000</v>
      </c>
      <c r="E35" s="16">
        <v>0</v>
      </c>
      <c r="F35" s="15">
        <f t="shared" si="8"/>
        <v>204000</v>
      </c>
      <c r="G35" s="16">
        <v>40600</v>
      </c>
      <c r="H35" s="16">
        <v>40600</v>
      </c>
      <c r="I35" s="16">
        <f t="shared" si="6"/>
        <v>163400</v>
      </c>
    </row>
    <row r="36" spans="2:9" ht="12.75">
      <c r="B36" s="13" t="s">
        <v>37</v>
      </c>
      <c r="C36" s="11"/>
      <c r="D36" s="15">
        <v>272000</v>
      </c>
      <c r="E36" s="16">
        <v>0</v>
      </c>
      <c r="F36" s="15">
        <f t="shared" si="8"/>
        <v>272000</v>
      </c>
      <c r="G36" s="16">
        <v>120571.74</v>
      </c>
      <c r="H36" s="16">
        <v>120571.74</v>
      </c>
      <c r="I36" s="16">
        <f t="shared" si="6"/>
        <v>151428.26</v>
      </c>
    </row>
    <row r="37" spans="2:9" ht="12.75">
      <c r="B37" s="13" t="s">
        <v>38</v>
      </c>
      <c r="C37" s="11"/>
      <c r="D37" s="15">
        <v>1219000</v>
      </c>
      <c r="E37" s="16">
        <v>0</v>
      </c>
      <c r="F37" s="15">
        <f t="shared" si="8"/>
        <v>1219000</v>
      </c>
      <c r="G37" s="16">
        <v>79190</v>
      </c>
      <c r="H37" s="16">
        <v>79190</v>
      </c>
      <c r="I37" s="16">
        <f t="shared" si="6"/>
        <v>1139810</v>
      </c>
    </row>
    <row r="38" spans="2:9" ht="12.75">
      <c r="B38" s="13" t="s">
        <v>39</v>
      </c>
      <c r="C38" s="11"/>
      <c r="D38" s="15">
        <v>1290000</v>
      </c>
      <c r="E38" s="16">
        <v>0</v>
      </c>
      <c r="F38" s="15">
        <f t="shared" si="8"/>
        <v>1290000</v>
      </c>
      <c r="G38" s="16">
        <v>2326978.64</v>
      </c>
      <c r="H38" s="16">
        <v>2267779.12</v>
      </c>
      <c r="I38" s="16">
        <f t="shared" si="6"/>
        <v>-1036978.6400000001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22494027</v>
      </c>
      <c r="E39" s="15">
        <f t="shared" si="9"/>
        <v>0</v>
      </c>
      <c r="F39" s="15">
        <f>SUM(F40:F48)</f>
        <v>22494027</v>
      </c>
      <c r="G39" s="15">
        <f t="shared" si="9"/>
        <v>13685357.94</v>
      </c>
      <c r="H39" s="15">
        <f t="shared" si="9"/>
        <v>13530340.24</v>
      </c>
      <c r="I39" s="15">
        <f t="shared" si="9"/>
        <v>8808669.06</v>
      </c>
    </row>
    <row r="40" spans="2:9" ht="12.75">
      <c r="B40" s="13" t="s">
        <v>41</v>
      </c>
      <c r="C40" s="11"/>
      <c r="D40" s="15">
        <v>11550000</v>
      </c>
      <c r="E40" s="16">
        <v>0</v>
      </c>
      <c r="F40" s="15">
        <f>D40+E40</f>
        <v>11550000</v>
      </c>
      <c r="G40" s="16">
        <v>7298724</v>
      </c>
      <c r="H40" s="16">
        <v>7298724</v>
      </c>
      <c r="I40" s="16">
        <f t="shared" si="6"/>
        <v>4251276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9195400</v>
      </c>
      <c r="E43" s="16">
        <v>0</v>
      </c>
      <c r="F43" s="15">
        <f t="shared" si="10"/>
        <v>9195400</v>
      </c>
      <c r="G43" s="16">
        <v>5847454.45</v>
      </c>
      <c r="H43" s="16">
        <v>5692436.75</v>
      </c>
      <c r="I43" s="16">
        <f t="shared" si="6"/>
        <v>3347945.55</v>
      </c>
    </row>
    <row r="44" spans="2:9" ht="12.75">
      <c r="B44" s="13" t="s">
        <v>45</v>
      </c>
      <c r="C44" s="11"/>
      <c r="D44" s="15">
        <v>1748627</v>
      </c>
      <c r="E44" s="16">
        <v>0</v>
      </c>
      <c r="F44" s="15">
        <f t="shared" si="10"/>
        <v>1748627</v>
      </c>
      <c r="G44" s="16">
        <v>539179.49</v>
      </c>
      <c r="H44" s="16">
        <v>539179.49</v>
      </c>
      <c r="I44" s="16">
        <f t="shared" si="6"/>
        <v>1209447.51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1500000</v>
      </c>
      <c r="E76" s="15">
        <f>SUM(E77:E83)</f>
        <v>0</v>
      </c>
      <c r="F76" s="15">
        <f>SUM(F77:F83)</f>
        <v>1500000</v>
      </c>
      <c r="G76" s="15">
        <f>SUM(G77:G83)</f>
        <v>1588499.33</v>
      </c>
      <c r="H76" s="15">
        <f>SUM(H77:H83)</f>
        <v>1588499.33</v>
      </c>
      <c r="I76" s="16">
        <f t="shared" si="6"/>
        <v>-88499.33000000007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1500000</v>
      </c>
      <c r="E83" s="16">
        <v>0</v>
      </c>
      <c r="F83" s="15">
        <f t="shared" si="10"/>
        <v>1500000</v>
      </c>
      <c r="G83" s="16">
        <v>1588499.33</v>
      </c>
      <c r="H83" s="16">
        <v>1588499.33</v>
      </c>
      <c r="I83" s="16">
        <f t="shared" si="6"/>
        <v>-88499.33000000007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222476961</v>
      </c>
      <c r="E85" s="21">
        <f>E86+E104+E94+E114+E124+E134+E138+E147+E151</f>
        <v>0</v>
      </c>
      <c r="F85" s="21">
        <f t="shared" si="12"/>
        <v>222476961</v>
      </c>
      <c r="G85" s="21">
        <f>G86+G104+G94+G114+G124+G134+G138+G147+G151</f>
        <v>79156878.42</v>
      </c>
      <c r="H85" s="21">
        <f>H86+H104+H94+H114+H124+H134+H138+H147+H151</f>
        <v>79156878.42</v>
      </c>
      <c r="I85" s="21">
        <f t="shared" si="12"/>
        <v>143320082.58</v>
      </c>
    </row>
    <row r="86" spans="2:9" ht="12.75">
      <c r="B86" s="3" t="s">
        <v>12</v>
      </c>
      <c r="C86" s="9"/>
      <c r="D86" s="15">
        <f>SUM(D87:D93)</f>
        <v>5558999.03</v>
      </c>
      <c r="E86" s="15">
        <f>SUM(E87:E93)</f>
        <v>0</v>
      </c>
      <c r="F86" s="15">
        <f>SUM(F87:F93)</f>
        <v>5558999.03</v>
      </c>
      <c r="G86" s="15">
        <f>SUM(G87:G93)</f>
        <v>2892324.45</v>
      </c>
      <c r="H86" s="15">
        <f>SUM(H87:H93)</f>
        <v>2892324.45</v>
      </c>
      <c r="I86" s="16">
        <f aca="true" t="shared" si="13" ref="I86:I149">F86-G86</f>
        <v>2666674.58</v>
      </c>
    </row>
    <row r="87" spans="2:9" ht="12.75">
      <c r="B87" s="13" t="s">
        <v>13</v>
      </c>
      <c r="C87" s="11"/>
      <c r="D87" s="15">
        <v>2742789.08</v>
      </c>
      <c r="E87" s="16">
        <v>0</v>
      </c>
      <c r="F87" s="15">
        <f aca="true" t="shared" si="14" ref="F87:F103">D87+E87</f>
        <v>2742789.08</v>
      </c>
      <c r="G87" s="16">
        <v>1394339.86</v>
      </c>
      <c r="H87" s="16">
        <v>1394339.86</v>
      </c>
      <c r="I87" s="16">
        <f t="shared" si="13"/>
        <v>1348449.22</v>
      </c>
    </row>
    <row r="88" spans="2:9" ht="12.75">
      <c r="B88" s="13" t="s">
        <v>14</v>
      </c>
      <c r="C88" s="11"/>
      <c r="D88" s="15">
        <v>2540240.33</v>
      </c>
      <c r="E88" s="16">
        <v>0</v>
      </c>
      <c r="F88" s="15">
        <f t="shared" si="14"/>
        <v>2540240.33</v>
      </c>
      <c r="G88" s="16">
        <v>1197591.3</v>
      </c>
      <c r="H88" s="16">
        <v>1197591.3</v>
      </c>
      <c r="I88" s="16">
        <f t="shared" si="13"/>
        <v>1342649.03</v>
      </c>
    </row>
    <row r="89" spans="2:9" ht="12.75">
      <c r="B89" s="13" t="s">
        <v>15</v>
      </c>
      <c r="C89" s="11"/>
      <c r="D89" s="15">
        <v>275969.62</v>
      </c>
      <c r="E89" s="16">
        <v>0</v>
      </c>
      <c r="F89" s="15">
        <f t="shared" si="14"/>
        <v>275969.62</v>
      </c>
      <c r="G89" s="16">
        <v>5640.27</v>
      </c>
      <c r="H89" s="16">
        <v>5640.27</v>
      </c>
      <c r="I89" s="16">
        <f t="shared" si="13"/>
        <v>270329.35</v>
      </c>
    </row>
    <row r="90" spans="2:9" ht="12.75">
      <c r="B90" s="13" t="s">
        <v>16</v>
      </c>
      <c r="C90" s="11"/>
      <c r="D90" s="15">
        <v>0</v>
      </c>
      <c r="E90" s="16">
        <v>0</v>
      </c>
      <c r="F90" s="15">
        <f t="shared" si="14"/>
        <v>0</v>
      </c>
      <c r="G90" s="16">
        <v>292541.15</v>
      </c>
      <c r="H90" s="16">
        <v>292541.15</v>
      </c>
      <c r="I90" s="16">
        <f t="shared" si="13"/>
        <v>-292541.15</v>
      </c>
    </row>
    <row r="91" spans="2:9" ht="12.75">
      <c r="B91" s="13" t="s">
        <v>17</v>
      </c>
      <c r="C91" s="11"/>
      <c r="D91" s="15">
        <v>0</v>
      </c>
      <c r="E91" s="16">
        <v>0</v>
      </c>
      <c r="F91" s="15">
        <f t="shared" si="14"/>
        <v>0</v>
      </c>
      <c r="G91" s="16">
        <v>2211.87</v>
      </c>
      <c r="H91" s="16">
        <v>2211.87</v>
      </c>
      <c r="I91" s="16">
        <f t="shared" si="13"/>
        <v>-2211.87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4295256.5</v>
      </c>
      <c r="E94" s="15">
        <f>SUM(E95:E103)</f>
        <v>0</v>
      </c>
      <c r="F94" s="15">
        <f>SUM(F95:F103)</f>
        <v>4295256.5</v>
      </c>
      <c r="G94" s="15">
        <f>SUM(G95:G103)</f>
        <v>3609328.84</v>
      </c>
      <c r="H94" s="15">
        <f>SUM(H95:H103)</f>
        <v>3609328.84</v>
      </c>
      <c r="I94" s="16">
        <f t="shared" si="13"/>
        <v>685927.6600000001</v>
      </c>
    </row>
    <row r="95" spans="2:9" ht="12.75">
      <c r="B95" s="13" t="s">
        <v>21</v>
      </c>
      <c r="C95" s="11"/>
      <c r="D95" s="15">
        <v>567192.39</v>
      </c>
      <c r="E95" s="16">
        <v>0</v>
      </c>
      <c r="F95" s="15">
        <f t="shared" si="14"/>
        <v>567192.39</v>
      </c>
      <c r="G95" s="16">
        <v>1014193.25</v>
      </c>
      <c r="H95" s="16">
        <v>1014193.25</v>
      </c>
      <c r="I95" s="16">
        <f t="shared" si="13"/>
        <v>-447000.86</v>
      </c>
    </row>
    <row r="96" spans="2:9" ht="12.75">
      <c r="B96" s="13" t="s">
        <v>22</v>
      </c>
      <c r="C96" s="11"/>
      <c r="D96" s="15">
        <v>506837.05</v>
      </c>
      <c r="E96" s="16">
        <v>0</v>
      </c>
      <c r="F96" s="15">
        <f t="shared" si="14"/>
        <v>506837.05</v>
      </c>
      <c r="G96" s="16">
        <v>483575.49</v>
      </c>
      <c r="H96" s="16">
        <v>483575.49</v>
      </c>
      <c r="I96" s="16">
        <f t="shared" si="13"/>
        <v>23261.559999999998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562351.01</v>
      </c>
      <c r="E98" s="16">
        <v>0</v>
      </c>
      <c r="F98" s="15">
        <f t="shared" si="14"/>
        <v>562351.01</v>
      </c>
      <c r="G98" s="16">
        <v>541008.74</v>
      </c>
      <c r="H98" s="16">
        <v>541008.74</v>
      </c>
      <c r="I98" s="16">
        <f t="shared" si="13"/>
        <v>21342.27000000002</v>
      </c>
    </row>
    <row r="99" spans="2:9" ht="12.75">
      <c r="B99" s="13" t="s">
        <v>25</v>
      </c>
      <c r="C99" s="11"/>
      <c r="D99" s="15">
        <v>186647.45</v>
      </c>
      <c r="E99" s="16">
        <v>0</v>
      </c>
      <c r="F99" s="15">
        <f t="shared" si="14"/>
        <v>186647.45</v>
      </c>
      <c r="G99" s="16">
        <v>124476.54</v>
      </c>
      <c r="H99" s="16">
        <v>124476.54</v>
      </c>
      <c r="I99" s="16">
        <f t="shared" si="13"/>
        <v>62170.91000000002</v>
      </c>
    </row>
    <row r="100" spans="2:9" ht="12.75">
      <c r="B100" s="13" t="s">
        <v>26</v>
      </c>
      <c r="C100" s="11"/>
      <c r="D100" s="15">
        <v>1875366.41</v>
      </c>
      <c r="E100" s="16">
        <v>0</v>
      </c>
      <c r="F100" s="15">
        <f t="shared" si="14"/>
        <v>1875366.41</v>
      </c>
      <c r="G100" s="16">
        <v>1008243.19</v>
      </c>
      <c r="H100" s="16">
        <v>1008243.19</v>
      </c>
      <c r="I100" s="16">
        <f t="shared" si="13"/>
        <v>867123.22</v>
      </c>
    </row>
    <row r="101" spans="2:9" ht="12.75">
      <c r="B101" s="13" t="s">
        <v>27</v>
      </c>
      <c r="C101" s="11"/>
      <c r="D101" s="15">
        <v>170000</v>
      </c>
      <c r="E101" s="16">
        <v>0</v>
      </c>
      <c r="F101" s="15">
        <f t="shared" si="14"/>
        <v>170000</v>
      </c>
      <c r="G101" s="16">
        <v>223193.12</v>
      </c>
      <c r="H101" s="16">
        <v>223193.12</v>
      </c>
      <c r="I101" s="16">
        <f t="shared" si="13"/>
        <v>-53193.119999999995</v>
      </c>
    </row>
    <row r="102" spans="2:9" ht="12.75">
      <c r="B102" s="13" t="s">
        <v>28</v>
      </c>
      <c r="C102" s="11"/>
      <c r="D102" s="15">
        <v>2000</v>
      </c>
      <c r="E102" s="16">
        <v>0</v>
      </c>
      <c r="F102" s="15">
        <f t="shared" si="14"/>
        <v>2000</v>
      </c>
      <c r="G102" s="16">
        <v>0</v>
      </c>
      <c r="H102" s="16">
        <v>0</v>
      </c>
      <c r="I102" s="16">
        <f t="shared" si="13"/>
        <v>2000</v>
      </c>
    </row>
    <row r="103" spans="2:9" ht="12.75">
      <c r="B103" s="13" t="s">
        <v>29</v>
      </c>
      <c r="C103" s="11"/>
      <c r="D103" s="15">
        <v>424862.19</v>
      </c>
      <c r="E103" s="16">
        <v>0</v>
      </c>
      <c r="F103" s="15">
        <f t="shared" si="14"/>
        <v>424862.19</v>
      </c>
      <c r="G103" s="16">
        <v>214638.51</v>
      </c>
      <c r="H103" s="16">
        <v>214638.51</v>
      </c>
      <c r="I103" s="16">
        <f t="shared" si="13"/>
        <v>210223.68</v>
      </c>
    </row>
    <row r="104" spans="2:9" ht="12.75">
      <c r="B104" s="3" t="s">
        <v>30</v>
      </c>
      <c r="C104" s="9"/>
      <c r="D104" s="15">
        <f>SUM(D105:D113)</f>
        <v>28522234.21</v>
      </c>
      <c r="E104" s="15">
        <f>SUM(E105:E113)</f>
        <v>0</v>
      </c>
      <c r="F104" s="15">
        <f>SUM(F105:F113)</f>
        <v>28522234.21</v>
      </c>
      <c r="G104" s="15">
        <f>SUM(G105:G113)</f>
        <v>10583488.15</v>
      </c>
      <c r="H104" s="15">
        <f>SUM(H105:H113)</f>
        <v>10583488.15</v>
      </c>
      <c r="I104" s="16">
        <f t="shared" si="13"/>
        <v>17938746.060000002</v>
      </c>
    </row>
    <row r="105" spans="2:9" ht="12.75">
      <c r="B105" s="13" t="s">
        <v>31</v>
      </c>
      <c r="C105" s="11"/>
      <c r="D105" s="15">
        <v>27937607.45</v>
      </c>
      <c r="E105" s="16">
        <v>0</v>
      </c>
      <c r="F105" s="16">
        <f>D105+E105</f>
        <v>27937607.45</v>
      </c>
      <c r="G105" s="16">
        <v>9483724.79</v>
      </c>
      <c r="H105" s="16">
        <v>9483724.79</v>
      </c>
      <c r="I105" s="16">
        <f t="shared" si="13"/>
        <v>18453882.66</v>
      </c>
    </row>
    <row r="106" spans="2:9" ht="12.7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640418.38</v>
      </c>
      <c r="H106" s="16">
        <v>640418.38</v>
      </c>
      <c r="I106" s="16">
        <f t="shared" si="13"/>
        <v>-640418.38</v>
      </c>
    </row>
    <row r="107" spans="2:9" ht="12.75">
      <c r="B107" s="13" t="s">
        <v>33</v>
      </c>
      <c r="C107" s="11"/>
      <c r="D107" s="15">
        <v>2675.47</v>
      </c>
      <c r="E107" s="16">
        <v>0</v>
      </c>
      <c r="F107" s="16">
        <f t="shared" si="15"/>
        <v>2675.47</v>
      </c>
      <c r="G107" s="16">
        <v>0</v>
      </c>
      <c r="H107" s="16">
        <v>0</v>
      </c>
      <c r="I107" s="16">
        <f t="shared" si="13"/>
        <v>2675.47</v>
      </c>
    </row>
    <row r="108" spans="2:9" ht="12.75">
      <c r="B108" s="13" t="s">
        <v>34</v>
      </c>
      <c r="C108" s="11"/>
      <c r="D108" s="15">
        <v>5000</v>
      </c>
      <c r="E108" s="16">
        <v>0</v>
      </c>
      <c r="F108" s="16">
        <f t="shared" si="15"/>
        <v>5000</v>
      </c>
      <c r="G108" s="16">
        <v>0</v>
      </c>
      <c r="H108" s="16">
        <v>0</v>
      </c>
      <c r="I108" s="16">
        <f t="shared" si="13"/>
        <v>5000</v>
      </c>
    </row>
    <row r="109" spans="2:9" ht="12.75">
      <c r="B109" s="13" t="s">
        <v>35</v>
      </c>
      <c r="C109" s="11"/>
      <c r="D109" s="15">
        <v>313000</v>
      </c>
      <c r="E109" s="16">
        <v>0</v>
      </c>
      <c r="F109" s="16">
        <f t="shared" si="15"/>
        <v>313000</v>
      </c>
      <c r="G109" s="16">
        <v>163695.32</v>
      </c>
      <c r="H109" s="16">
        <v>163695.32</v>
      </c>
      <c r="I109" s="16">
        <f t="shared" si="13"/>
        <v>149304.68</v>
      </c>
    </row>
    <row r="110" spans="2:9" ht="12.75">
      <c r="B110" s="13" t="s">
        <v>36</v>
      </c>
      <c r="C110" s="11"/>
      <c r="D110" s="15">
        <v>15000</v>
      </c>
      <c r="E110" s="16">
        <v>0</v>
      </c>
      <c r="F110" s="16">
        <f t="shared" si="15"/>
        <v>15000</v>
      </c>
      <c r="G110" s="16">
        <v>0</v>
      </c>
      <c r="H110" s="16">
        <v>0</v>
      </c>
      <c r="I110" s="16">
        <f t="shared" si="13"/>
        <v>15000</v>
      </c>
    </row>
    <row r="111" spans="2:9" ht="12.75">
      <c r="B111" s="13" t="s">
        <v>37</v>
      </c>
      <c r="C111" s="11"/>
      <c r="D111" s="15">
        <v>133691.12</v>
      </c>
      <c r="E111" s="16">
        <v>0</v>
      </c>
      <c r="F111" s="16">
        <f t="shared" si="15"/>
        <v>133691.12</v>
      </c>
      <c r="G111" s="16">
        <v>48175.23</v>
      </c>
      <c r="H111" s="16">
        <v>48175.23</v>
      </c>
      <c r="I111" s="16">
        <f t="shared" si="13"/>
        <v>85515.88999999998</v>
      </c>
    </row>
    <row r="112" spans="2:9" ht="12.75">
      <c r="B112" s="13" t="s">
        <v>38</v>
      </c>
      <c r="C112" s="11"/>
      <c r="D112" s="15">
        <v>106227.96</v>
      </c>
      <c r="E112" s="16">
        <v>0</v>
      </c>
      <c r="F112" s="16">
        <f t="shared" si="15"/>
        <v>106227.96</v>
      </c>
      <c r="G112" s="16">
        <v>51778.24</v>
      </c>
      <c r="H112" s="16">
        <v>51778.24</v>
      </c>
      <c r="I112" s="16">
        <f t="shared" si="13"/>
        <v>54449.72000000001</v>
      </c>
    </row>
    <row r="113" spans="2:9" ht="12.75">
      <c r="B113" s="13" t="s">
        <v>39</v>
      </c>
      <c r="C113" s="11"/>
      <c r="D113" s="15">
        <v>9032.21</v>
      </c>
      <c r="E113" s="16">
        <v>0</v>
      </c>
      <c r="F113" s="16">
        <f t="shared" si="15"/>
        <v>9032.21</v>
      </c>
      <c r="G113" s="16">
        <v>195696.19</v>
      </c>
      <c r="H113" s="16">
        <v>195696.19</v>
      </c>
      <c r="I113" s="16">
        <f t="shared" si="13"/>
        <v>-186663.98</v>
      </c>
    </row>
    <row r="114" spans="2:9" ht="25.5" customHeight="1">
      <c r="B114" s="37" t="s">
        <v>40</v>
      </c>
      <c r="C114" s="38"/>
      <c r="D114" s="15">
        <f>SUM(D115:D123)</f>
        <v>321307.26</v>
      </c>
      <c r="E114" s="15">
        <f>SUM(E115:E123)</f>
        <v>0</v>
      </c>
      <c r="F114" s="15">
        <f>SUM(F115:F123)</f>
        <v>321307.26</v>
      </c>
      <c r="G114" s="15">
        <f>SUM(G115:G123)</f>
        <v>879597.84</v>
      </c>
      <c r="H114" s="15">
        <f>SUM(H115:H123)</f>
        <v>879597.84</v>
      </c>
      <c r="I114" s="16">
        <f t="shared" si="13"/>
        <v>-558290.58</v>
      </c>
    </row>
    <row r="115" spans="2:9" ht="12.75">
      <c r="B115" s="13" t="s">
        <v>41</v>
      </c>
      <c r="C115" s="11"/>
      <c r="D115" s="15">
        <v>130000</v>
      </c>
      <c r="E115" s="16">
        <v>0</v>
      </c>
      <c r="F115" s="16">
        <f>D115+E115</f>
        <v>130000</v>
      </c>
      <c r="G115" s="16">
        <v>0</v>
      </c>
      <c r="H115" s="16">
        <v>0</v>
      </c>
      <c r="I115" s="16">
        <f t="shared" si="13"/>
        <v>130000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191307.26</v>
      </c>
      <c r="E118" s="16">
        <v>0</v>
      </c>
      <c r="F118" s="16">
        <f t="shared" si="16"/>
        <v>191307.26</v>
      </c>
      <c r="G118" s="16">
        <v>879597.84</v>
      </c>
      <c r="H118" s="16">
        <v>879597.84</v>
      </c>
      <c r="I118" s="16">
        <f t="shared" si="13"/>
        <v>-688290.58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3407400</v>
      </c>
      <c r="E124" s="15">
        <f>SUM(E125:E133)</f>
        <v>0</v>
      </c>
      <c r="F124" s="15">
        <f>SUM(F125:F133)</f>
        <v>3407400</v>
      </c>
      <c r="G124" s="15">
        <f>SUM(G125:G133)</f>
        <v>1438088.03</v>
      </c>
      <c r="H124" s="15">
        <f>SUM(H125:H133)</f>
        <v>1438088.03</v>
      </c>
      <c r="I124" s="16">
        <f t="shared" si="13"/>
        <v>1969311.97</v>
      </c>
    </row>
    <row r="125" spans="2:9" ht="12.75">
      <c r="B125" s="13" t="s">
        <v>51</v>
      </c>
      <c r="C125" s="11"/>
      <c r="D125" s="15">
        <v>392900</v>
      </c>
      <c r="E125" s="16">
        <v>0</v>
      </c>
      <c r="F125" s="16">
        <f>D125+E125</f>
        <v>392900</v>
      </c>
      <c r="G125" s="16">
        <v>186431.68</v>
      </c>
      <c r="H125" s="16">
        <v>186431.68</v>
      </c>
      <c r="I125" s="16">
        <f t="shared" si="13"/>
        <v>206468.32</v>
      </c>
    </row>
    <row r="126" spans="2:9" ht="12.75">
      <c r="B126" s="13" t="s">
        <v>52</v>
      </c>
      <c r="C126" s="11"/>
      <c r="D126" s="15">
        <v>68500</v>
      </c>
      <c r="E126" s="16">
        <v>0</v>
      </c>
      <c r="F126" s="16">
        <f aca="true" t="shared" si="17" ref="F126:F133">D126+E126</f>
        <v>68500</v>
      </c>
      <c r="G126" s="16">
        <v>0</v>
      </c>
      <c r="H126" s="16">
        <v>0</v>
      </c>
      <c r="I126" s="16">
        <f t="shared" si="13"/>
        <v>68500</v>
      </c>
    </row>
    <row r="127" spans="2:9" ht="12.75">
      <c r="B127" s="13" t="s">
        <v>53</v>
      </c>
      <c r="C127" s="11"/>
      <c r="D127" s="15">
        <v>72500</v>
      </c>
      <c r="E127" s="16">
        <v>0</v>
      </c>
      <c r="F127" s="16">
        <f t="shared" si="17"/>
        <v>72500</v>
      </c>
      <c r="G127" s="16">
        <v>0</v>
      </c>
      <c r="H127" s="16">
        <v>0</v>
      </c>
      <c r="I127" s="16">
        <f t="shared" si="13"/>
        <v>72500</v>
      </c>
    </row>
    <row r="128" spans="2:9" ht="12.75">
      <c r="B128" s="13" t="s">
        <v>54</v>
      </c>
      <c r="C128" s="11"/>
      <c r="D128" s="15">
        <v>1420000</v>
      </c>
      <c r="E128" s="16">
        <v>0</v>
      </c>
      <c r="F128" s="16">
        <f t="shared" si="17"/>
        <v>1420000</v>
      </c>
      <c r="G128" s="16">
        <v>0</v>
      </c>
      <c r="H128" s="16">
        <v>0</v>
      </c>
      <c r="I128" s="16">
        <f t="shared" si="13"/>
        <v>1420000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212500</v>
      </c>
      <c r="E130" s="16">
        <v>0</v>
      </c>
      <c r="F130" s="16">
        <f t="shared" si="17"/>
        <v>212500</v>
      </c>
      <c r="G130" s="16">
        <v>51656.35</v>
      </c>
      <c r="H130" s="16">
        <v>51656.35</v>
      </c>
      <c r="I130" s="16">
        <f t="shared" si="13"/>
        <v>160843.65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>
        <v>1200000</v>
      </c>
      <c r="E132" s="16">
        <v>0</v>
      </c>
      <c r="F132" s="16">
        <f t="shared" si="17"/>
        <v>1200000</v>
      </c>
      <c r="G132" s="16">
        <v>1200000</v>
      </c>
      <c r="H132" s="16">
        <v>1200000</v>
      </c>
      <c r="I132" s="16">
        <f t="shared" si="13"/>
        <v>0</v>
      </c>
    </row>
    <row r="133" spans="2:9" ht="12.75">
      <c r="B133" s="13" t="s">
        <v>59</v>
      </c>
      <c r="C133" s="11"/>
      <c r="D133" s="15">
        <v>41000</v>
      </c>
      <c r="E133" s="16">
        <v>0</v>
      </c>
      <c r="F133" s="16">
        <f t="shared" si="17"/>
        <v>41000</v>
      </c>
      <c r="G133" s="16">
        <v>0</v>
      </c>
      <c r="H133" s="16">
        <v>0</v>
      </c>
      <c r="I133" s="16">
        <f t="shared" si="13"/>
        <v>41000</v>
      </c>
    </row>
    <row r="134" spans="2:9" ht="12.75">
      <c r="B134" s="3" t="s">
        <v>60</v>
      </c>
      <c r="C134" s="9"/>
      <c r="D134" s="15">
        <f>SUM(D135:D137)</f>
        <v>158633210.4</v>
      </c>
      <c r="E134" s="15">
        <f>SUM(E135:E137)</f>
        <v>0</v>
      </c>
      <c r="F134" s="15">
        <f>SUM(F135:F137)</f>
        <v>158633210.4</v>
      </c>
      <c r="G134" s="15">
        <f>SUM(G135:G137)</f>
        <v>32149269.54</v>
      </c>
      <c r="H134" s="15">
        <f>SUM(H135:H137)</f>
        <v>32149269.54</v>
      </c>
      <c r="I134" s="16">
        <f t="shared" si="13"/>
        <v>126483940.86000001</v>
      </c>
    </row>
    <row r="135" spans="2:9" ht="12.75">
      <c r="B135" s="13" t="s">
        <v>61</v>
      </c>
      <c r="C135" s="11"/>
      <c r="D135" s="15">
        <v>156433210.4</v>
      </c>
      <c r="E135" s="16">
        <v>0</v>
      </c>
      <c r="F135" s="16">
        <f>D135+E135</f>
        <v>156433210.4</v>
      </c>
      <c r="G135" s="16">
        <v>32149269.54</v>
      </c>
      <c r="H135" s="16">
        <v>32149269.54</v>
      </c>
      <c r="I135" s="16">
        <f t="shared" si="13"/>
        <v>124283940.86000001</v>
      </c>
    </row>
    <row r="136" spans="2:9" ht="12.75">
      <c r="B136" s="13" t="s">
        <v>62</v>
      </c>
      <c r="C136" s="11"/>
      <c r="D136" s="15">
        <v>2200000</v>
      </c>
      <c r="E136" s="16">
        <v>0</v>
      </c>
      <c r="F136" s="16">
        <f>D136+E136</f>
        <v>2200000</v>
      </c>
      <c r="G136" s="16">
        <v>0</v>
      </c>
      <c r="H136" s="16">
        <v>0</v>
      </c>
      <c r="I136" s="16">
        <f t="shared" si="13"/>
        <v>2200000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191500</v>
      </c>
      <c r="E147" s="15">
        <f>SUM(E148:E150)</f>
        <v>0</v>
      </c>
      <c r="F147" s="15">
        <f>SUM(F148:F150)</f>
        <v>191500</v>
      </c>
      <c r="G147" s="15">
        <f>SUM(G148:G150)</f>
        <v>0</v>
      </c>
      <c r="H147" s="15">
        <f>SUM(H148:H150)</f>
        <v>0</v>
      </c>
      <c r="I147" s="16">
        <f t="shared" si="13"/>
        <v>191500</v>
      </c>
    </row>
    <row r="148" spans="2:9" ht="12.75">
      <c r="B148" s="13" t="s">
        <v>74</v>
      </c>
      <c r="C148" s="11"/>
      <c r="D148" s="15">
        <v>191500</v>
      </c>
      <c r="E148" s="16">
        <v>0</v>
      </c>
      <c r="F148" s="16">
        <f>D148+E148</f>
        <v>191500</v>
      </c>
      <c r="G148" s="16">
        <v>0</v>
      </c>
      <c r="H148" s="16">
        <v>0</v>
      </c>
      <c r="I148" s="16">
        <f t="shared" si="13"/>
        <v>191500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21547053.6</v>
      </c>
      <c r="E151" s="15">
        <f>SUM(E152:E158)</f>
        <v>0</v>
      </c>
      <c r="F151" s="15">
        <f>SUM(F152:F158)</f>
        <v>21547053.6</v>
      </c>
      <c r="G151" s="15">
        <f>SUM(G152:G158)</f>
        <v>27604781.57</v>
      </c>
      <c r="H151" s="15">
        <f>SUM(H152:H158)</f>
        <v>27604781.57</v>
      </c>
      <c r="I151" s="16">
        <f t="shared" si="19"/>
        <v>-6057727.969999999</v>
      </c>
    </row>
    <row r="152" spans="2:9" ht="12.75">
      <c r="B152" s="13" t="s">
        <v>78</v>
      </c>
      <c r="C152" s="11"/>
      <c r="D152" s="15">
        <v>20670586.28</v>
      </c>
      <c r="E152" s="16">
        <v>0</v>
      </c>
      <c r="F152" s="16">
        <f>D152+E152</f>
        <v>20670586.28</v>
      </c>
      <c r="G152" s="16">
        <v>15337497.25</v>
      </c>
      <c r="H152" s="16">
        <v>15337497.25</v>
      </c>
      <c r="I152" s="16">
        <f t="shared" si="19"/>
        <v>5333089.030000001</v>
      </c>
    </row>
    <row r="153" spans="2:9" ht="12.75">
      <c r="B153" s="13" t="s">
        <v>79</v>
      </c>
      <c r="C153" s="11"/>
      <c r="D153" s="15">
        <v>876467.32</v>
      </c>
      <c r="E153" s="16">
        <v>0</v>
      </c>
      <c r="F153" s="16">
        <f aca="true" t="shared" si="20" ref="F153:F158">D153+E153</f>
        <v>876467.32</v>
      </c>
      <c r="G153" s="16">
        <v>822792.95</v>
      </c>
      <c r="H153" s="16">
        <v>822792.95</v>
      </c>
      <c r="I153" s="16">
        <f t="shared" si="19"/>
        <v>53674.369999999995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11444491.37</v>
      </c>
      <c r="H158" s="16">
        <v>11444491.37</v>
      </c>
      <c r="I158" s="16">
        <f t="shared" si="19"/>
        <v>-11444491.37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374428470</v>
      </c>
      <c r="E160" s="14">
        <f t="shared" si="21"/>
        <v>0</v>
      </c>
      <c r="F160" s="14">
        <f t="shared" si="21"/>
        <v>374428470</v>
      </c>
      <c r="G160" s="14">
        <f t="shared" si="21"/>
        <v>160245090.88</v>
      </c>
      <c r="H160" s="14">
        <f t="shared" si="21"/>
        <v>152740572.06</v>
      </c>
      <c r="I160" s="14">
        <f t="shared" si="21"/>
        <v>214183379.12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5">
      <c r="B164" s="44"/>
      <c r="C164" s="45" t="s">
        <v>94</v>
      </c>
      <c r="D164" s="44"/>
      <c r="E164" s="44"/>
      <c r="F164" s="43" t="s">
        <v>89</v>
      </c>
      <c r="G164" s="46"/>
      <c r="H164" s="46"/>
      <c r="I164" s="44"/>
    </row>
    <row r="165" spans="2:9" ht="15">
      <c r="B165" s="44"/>
      <c r="C165" s="45" t="s">
        <v>90</v>
      </c>
      <c r="D165" s="44"/>
      <c r="E165" s="44"/>
      <c r="F165" s="43" t="s">
        <v>91</v>
      </c>
      <c r="G165" s="46"/>
      <c r="H165" s="46"/>
      <c r="I165" s="44"/>
    </row>
    <row r="166" spans="2:9" ht="15">
      <c r="B166" s="44"/>
      <c r="C166" s="43" t="s">
        <v>92</v>
      </c>
      <c r="D166" s="46"/>
      <c r="E166" s="46"/>
      <c r="F166" s="46"/>
      <c r="G166" s="46"/>
      <c r="H166" s="46"/>
      <c r="I166" s="44"/>
    </row>
    <row r="167" spans="2:9" ht="15">
      <c r="B167" s="44"/>
      <c r="C167" s="43" t="s">
        <v>93</v>
      </c>
      <c r="D167" s="46"/>
      <c r="E167" s="46"/>
      <c r="F167" s="46"/>
      <c r="G167" s="46"/>
      <c r="H167" s="46"/>
      <c r="I167" s="44"/>
    </row>
  </sheetData>
  <sheetProtection/>
  <mergeCells count="16">
    <mergeCell ref="F164:H164"/>
    <mergeCell ref="F165:H165"/>
    <mergeCell ref="C166:H166"/>
    <mergeCell ref="C167:H167"/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2021-07-12T18:17:20Z</cp:lastPrinted>
  <dcterms:created xsi:type="dcterms:W3CDTF">2016-10-11T20:25:15Z</dcterms:created>
  <dcterms:modified xsi:type="dcterms:W3CDTF">2021-07-12T18:17:38Z</dcterms:modified>
  <cp:category/>
  <cp:version/>
  <cp:contentType/>
  <cp:contentStatus/>
</cp:coreProperties>
</file>