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<sst xmlns="http://schemas.openxmlformats.org/spreadsheetml/2006/main" count="168" uniqueCount="95">
  <si>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</si>
  <si>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</si>
  <si>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</si>
  <si>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</si>
  <si>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</si>
  <si>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</si>
  <si>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</si>
  <si>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</si>
  <si>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</si>
  <si>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</si>
  <si>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</si>
  <si>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</si>
  <si>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</si>
  <si>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</si>
  <si>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</si>
  <si>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</si>
  <si>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</si>
  <si>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</si>
  <si>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</si>
  <si>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</si>
  <si>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</si>
  <si>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</si>
  <si>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</si>
  <si>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</si>
  <si>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</si>
  <si>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</si>
  <si>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</si>
  <si>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</si>
  <si>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</si>
  <si>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</si>
  <si>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</si>
  <si>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</si>
  <si>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</si>
  <si>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</si>
  <si>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</si>
  <si>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</si>
  <si>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</si>
  <si>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</si>
  <si>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</si>
  <si>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</si>
  <si>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</si>
  <si>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</si>
  <si>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</si>
  <si>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</si>
  <si>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</si>
  <si>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</si>
  <si>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</si>
  <si>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</si>
  <si>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</si>
  <si>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</si>
  <si>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</si>
  <si>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</si>
  <si>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</si>
  <si>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</si>
  <si>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</si>
  <si>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</si>
  <si>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</si>
  <si>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</si>
  <si>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</si>
  <si>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</si>
  <si>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</si>
  <si>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</si>
  <si>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</si>
  <si>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</si>
  <si>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</si>
  <si>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</si>
  <si>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</si>
  <si>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</si>
  <si>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</si>
  <si>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</si>
  <si>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</si>
  <si>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</si>
  <si>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</si>
  <si>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</si>
  <si>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</si>
  <si>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</si>
  <si>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</si>
  <si>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</si>
  <si>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</si>
  <si>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</si>
  <si>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</si>
  <si>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</si>
  <si>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</si>
  <si>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</si>
  <si>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</si>
  <si>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</si>
  <si>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</si>
  <si>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Candelaria (a)</t>
  </si>
  <si>
    <t>Del 1 de Enero al 31 de Marzo de 2020 (b)</t>
  </si>
  <si>
    <t>C. SALVADOR FARIAS GONZALEZ</t>
  </si>
  <si>
    <t>ING. VICTOR VELASCO VIVIEROS</t>
  </si>
  <si>
    <t>PRESIDENTE MUNICIPAL</t>
  </si>
  <si>
    <t>SINDICO DE HACIENDA</t>
  </si>
  <si>
    <t>C.P. JUAN JOSE CORTES CALDERON</t>
  </si>
  <si>
    <t>TESORERO MUNICIPAL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</si>
</sst>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&quot;$&quot;* #,##0_-;\-&quot;$&quot;* #,##0_-;_-&quot;$&quot;* &quot;-&quot;_-;_-@_-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0</xdr:rowOff>
    </xdr:from>
    <xdr:to>
      <xdr:col>1</xdr:col>
      <xdr:colOff>695325</xdr:colOff>
      <xdr:row>4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33375"/>
          <a:ext cx="514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</xdr:row>
      <xdr:rowOff>142875</xdr:rowOff>
    </xdr:from>
    <xdr:to>
      <xdr:col>8</xdr:col>
      <xdr:colOff>866775</xdr:colOff>
      <xdr:row>4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31432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7"/>
  <sheetViews>
    <sheetView tabSelected="1" zoomScalePageLayoutView="0" workbookViewId="0" topLeftCell="A1">
      <pane ySplit="9" topLeftCell="A31" activePane="bottomLeft" state="frozen"/>
      <selection pane="topLeft" activeCell="A1" sqref="A1"/>
      <selection pane="bottomLeft" activeCell="F35" sqref="F35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175248385.00000003</v>
      </c>
      <c r="E10" s="14">
        <f t="shared" si="0"/>
        <v>0</v>
      </c>
      <c r="F10" s="14">
        <f t="shared" si="0"/>
        <v>175248385.00000003</v>
      </c>
      <c r="G10" s="14">
        <f t="shared" si="0"/>
        <v>45743359.419999994</v>
      </c>
      <c r="H10" s="14">
        <f t="shared" si="0"/>
        <v>41499466.16</v>
      </c>
      <c r="I10" s="14">
        <f t="shared" si="0"/>
        <v>129505025.58</v>
      </c>
    </row>
    <row r="11" spans="2:9" ht="12.75">
      <c r="B11" s="3" t="s">
        <v>12</v>
      </c>
      <c r="C11" s="9"/>
      <c r="D11" s="15">
        <f aca="true" t="shared" si="1" ref="D11:I11">SUM(D12:D18)</f>
        <v>108384602.29</v>
      </c>
      <c r="E11" s="15">
        <f t="shared" si="1"/>
        <v>0</v>
      </c>
      <c r="F11" s="15">
        <f t="shared" si="1"/>
        <v>108384602.29</v>
      </c>
      <c r="G11" s="15">
        <f t="shared" si="1"/>
        <v>26178136.38</v>
      </c>
      <c r="H11" s="15">
        <f t="shared" si="1"/>
        <v>23673405.849999998</v>
      </c>
      <c r="I11" s="15">
        <f t="shared" si="1"/>
        <v>82206465.91</v>
      </c>
    </row>
    <row r="12" spans="2:9" ht="12.75">
      <c r="B12" s="13" t="s">
        <v>13</v>
      </c>
      <c r="C12" s="11"/>
      <c r="D12" s="15">
        <v>68798094.45</v>
      </c>
      <c r="E12" s="16">
        <v>0</v>
      </c>
      <c r="F12" s="16">
        <f>D12+E12</f>
        <v>68798094.45</v>
      </c>
      <c r="G12" s="16">
        <v>17019401.99</v>
      </c>
      <c r="H12" s="16">
        <v>17019401.99</v>
      </c>
      <c r="I12" s="16">
        <f>F12-G12</f>
        <v>51778692.46000001</v>
      </c>
    </row>
    <row r="13" spans="2:9" ht="12.75">
      <c r="B13" s="13" t="s">
        <v>14</v>
      </c>
      <c r="C13" s="11"/>
      <c r="D13" s="15">
        <v>483888</v>
      </c>
      <c r="E13" s="16">
        <v>0</v>
      </c>
      <c r="F13" s="16">
        <f aca="true" t="shared" si="2" ref="F13:F18">D13+E13</f>
        <v>483888</v>
      </c>
      <c r="G13" s="16">
        <v>624994</v>
      </c>
      <c r="H13" s="16">
        <v>624994</v>
      </c>
      <c r="I13" s="16">
        <f aca="true" t="shared" si="3" ref="I13:I18">F13-G13</f>
        <v>-141106</v>
      </c>
    </row>
    <row r="14" spans="2:9" ht="12.75">
      <c r="B14" s="13" t="s">
        <v>15</v>
      </c>
      <c r="C14" s="11"/>
      <c r="D14" s="15">
        <v>19521312.84</v>
      </c>
      <c r="E14" s="16">
        <v>0</v>
      </c>
      <c r="F14" s="16">
        <f t="shared" si="2"/>
        <v>19521312.84</v>
      </c>
      <c r="G14" s="16">
        <v>4539957.66</v>
      </c>
      <c r="H14" s="16">
        <v>2050247.13</v>
      </c>
      <c r="I14" s="16">
        <f t="shared" si="3"/>
        <v>14981355.18</v>
      </c>
    </row>
    <row r="15" spans="2:9" ht="12.75">
      <c r="B15" s="13" t="s">
        <v>16</v>
      </c>
      <c r="C15" s="11"/>
      <c r="D15" s="15">
        <v>9171707</v>
      </c>
      <c r="E15" s="16">
        <v>0</v>
      </c>
      <c r="F15" s="16">
        <f t="shared" si="2"/>
        <v>9171707</v>
      </c>
      <c r="G15" s="16">
        <v>2161918.55</v>
      </c>
      <c r="H15" s="16">
        <v>2146898.55</v>
      </c>
      <c r="I15" s="16">
        <f t="shared" si="3"/>
        <v>7009788.45</v>
      </c>
    </row>
    <row r="16" spans="2:9" ht="12.75">
      <c r="B16" s="13" t="s">
        <v>17</v>
      </c>
      <c r="C16" s="11"/>
      <c r="D16" s="15">
        <v>10409600</v>
      </c>
      <c r="E16" s="16">
        <v>0</v>
      </c>
      <c r="F16" s="16">
        <f t="shared" si="2"/>
        <v>10409600</v>
      </c>
      <c r="G16" s="16">
        <v>1831864.18</v>
      </c>
      <c r="H16" s="16">
        <v>1831864.18</v>
      </c>
      <c r="I16" s="16">
        <f t="shared" si="3"/>
        <v>8577735.82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16618812.95</v>
      </c>
      <c r="E19" s="15">
        <f t="shared" si="4"/>
        <v>0</v>
      </c>
      <c r="F19" s="15">
        <f t="shared" si="4"/>
        <v>16618812.95</v>
      </c>
      <c r="G19" s="15">
        <f t="shared" si="4"/>
        <v>4791875.63</v>
      </c>
      <c r="H19" s="15">
        <f t="shared" si="4"/>
        <v>3630888.82</v>
      </c>
      <c r="I19" s="15">
        <f t="shared" si="4"/>
        <v>11826937.32</v>
      </c>
    </row>
    <row r="20" spans="2:9" ht="12.75">
      <c r="B20" s="13" t="s">
        <v>21</v>
      </c>
      <c r="C20" s="11"/>
      <c r="D20" s="15">
        <v>3090816</v>
      </c>
      <c r="E20" s="16">
        <v>0</v>
      </c>
      <c r="F20" s="15">
        <f aca="true" t="shared" si="5" ref="F20:F28">D20+E20</f>
        <v>3090816</v>
      </c>
      <c r="G20" s="16">
        <v>1154394.21</v>
      </c>
      <c r="H20" s="16">
        <v>840648.51</v>
      </c>
      <c r="I20" s="16">
        <f>F20-G20</f>
        <v>1936421.79</v>
      </c>
    </row>
    <row r="21" spans="2:9" ht="12.75">
      <c r="B21" s="13" t="s">
        <v>22</v>
      </c>
      <c r="C21" s="11"/>
      <c r="D21" s="15">
        <v>538300</v>
      </c>
      <c r="E21" s="16">
        <v>0</v>
      </c>
      <c r="F21" s="15">
        <f t="shared" si="5"/>
        <v>538300</v>
      </c>
      <c r="G21" s="16">
        <v>359983.64</v>
      </c>
      <c r="H21" s="16">
        <v>196783.24</v>
      </c>
      <c r="I21" s="16">
        <f aca="true" t="shared" si="6" ref="I21:I83">F21-G21</f>
        <v>178316.36</v>
      </c>
    </row>
    <row r="22" spans="2:9" ht="12.75">
      <c r="B22" s="13" t="s">
        <v>23</v>
      </c>
      <c r="C22" s="11"/>
      <c r="D22" s="15">
        <v>7200</v>
      </c>
      <c r="E22" s="16">
        <v>0</v>
      </c>
      <c r="F22" s="15">
        <f t="shared" si="5"/>
        <v>7200</v>
      </c>
      <c r="G22" s="16">
        <v>106488</v>
      </c>
      <c r="H22" s="16">
        <v>106488</v>
      </c>
      <c r="I22" s="16">
        <f t="shared" si="6"/>
        <v>-99288</v>
      </c>
    </row>
    <row r="23" spans="2:9" ht="12.75">
      <c r="B23" s="13" t="s">
        <v>24</v>
      </c>
      <c r="C23" s="11"/>
      <c r="D23" s="15">
        <v>3850304</v>
      </c>
      <c r="E23" s="16">
        <v>0</v>
      </c>
      <c r="F23" s="15">
        <f t="shared" si="5"/>
        <v>3850304</v>
      </c>
      <c r="G23" s="16">
        <v>1488232.24</v>
      </c>
      <c r="H23" s="16">
        <v>948097.18</v>
      </c>
      <c r="I23" s="16">
        <f t="shared" si="6"/>
        <v>2362071.76</v>
      </c>
    </row>
    <row r="24" spans="2:9" ht="12.75">
      <c r="B24" s="13" t="s">
        <v>25</v>
      </c>
      <c r="C24" s="11"/>
      <c r="D24" s="15">
        <v>1531300</v>
      </c>
      <c r="E24" s="16">
        <v>0</v>
      </c>
      <c r="F24" s="15">
        <f t="shared" si="5"/>
        <v>1531300</v>
      </c>
      <c r="G24" s="16">
        <v>126136.59</v>
      </c>
      <c r="H24" s="16">
        <v>110603.03</v>
      </c>
      <c r="I24" s="16">
        <f t="shared" si="6"/>
        <v>1405163.41</v>
      </c>
    </row>
    <row r="25" spans="2:9" ht="12.75">
      <c r="B25" s="13" t="s">
        <v>26</v>
      </c>
      <c r="C25" s="11"/>
      <c r="D25" s="15">
        <v>5013900</v>
      </c>
      <c r="E25" s="16">
        <v>0</v>
      </c>
      <c r="F25" s="15">
        <f t="shared" si="5"/>
        <v>5013900</v>
      </c>
      <c r="G25" s="16">
        <v>1195805.15</v>
      </c>
      <c r="H25" s="16">
        <v>1189439.23</v>
      </c>
      <c r="I25" s="16">
        <f t="shared" si="6"/>
        <v>3818094.85</v>
      </c>
    </row>
    <row r="26" spans="2:9" ht="12.75">
      <c r="B26" s="13" t="s">
        <v>27</v>
      </c>
      <c r="C26" s="11"/>
      <c r="D26" s="15">
        <v>769400</v>
      </c>
      <c r="E26" s="16">
        <v>0</v>
      </c>
      <c r="F26" s="15">
        <f t="shared" si="5"/>
        <v>769400</v>
      </c>
      <c r="G26" s="16">
        <v>101597.42</v>
      </c>
      <c r="H26" s="16">
        <v>86597.46</v>
      </c>
      <c r="I26" s="16">
        <f t="shared" si="6"/>
        <v>667802.58</v>
      </c>
    </row>
    <row r="27" spans="2:9" ht="12.75">
      <c r="B27" s="13" t="s">
        <v>28</v>
      </c>
      <c r="C27" s="11"/>
      <c r="D27" s="15">
        <v>17000</v>
      </c>
      <c r="E27" s="16">
        <v>0</v>
      </c>
      <c r="F27" s="15">
        <f t="shared" si="5"/>
        <v>17000</v>
      </c>
      <c r="G27" s="16">
        <v>0</v>
      </c>
      <c r="H27" s="16">
        <v>0</v>
      </c>
      <c r="I27" s="16">
        <f t="shared" si="6"/>
        <v>17000</v>
      </c>
    </row>
    <row r="28" spans="2:9" ht="12.75">
      <c r="B28" s="13" t="s">
        <v>29</v>
      </c>
      <c r="C28" s="11"/>
      <c r="D28" s="15">
        <v>1800592.95</v>
      </c>
      <c r="E28" s="16">
        <v>0</v>
      </c>
      <c r="F28" s="15">
        <f t="shared" si="5"/>
        <v>1800592.95</v>
      </c>
      <c r="G28" s="16">
        <v>259238.38</v>
      </c>
      <c r="H28" s="16">
        <v>152232.17</v>
      </c>
      <c r="I28" s="16">
        <f t="shared" si="6"/>
        <v>1541354.5699999998</v>
      </c>
    </row>
    <row r="29" spans="2:9" ht="12.75">
      <c r="B29" s="3" t="s">
        <v>30</v>
      </c>
      <c r="C29" s="9"/>
      <c r="D29" s="15">
        <f aca="true" t="shared" si="7" ref="D29:I29">SUM(D30:D38)</f>
        <v>13633756.27</v>
      </c>
      <c r="E29" s="15">
        <f t="shared" si="7"/>
        <v>0</v>
      </c>
      <c r="F29" s="15">
        <f t="shared" si="7"/>
        <v>13633756.27</v>
      </c>
      <c r="G29" s="15">
        <f t="shared" si="7"/>
        <v>7163676.84</v>
      </c>
      <c r="H29" s="15">
        <f t="shared" si="7"/>
        <v>6851878.0600000005</v>
      </c>
      <c r="I29" s="15">
        <f t="shared" si="7"/>
        <v>6470079.430000001</v>
      </c>
    </row>
    <row r="30" spans="2:9" ht="12.75">
      <c r="B30" s="13" t="s">
        <v>31</v>
      </c>
      <c r="C30" s="11"/>
      <c r="D30" s="15">
        <v>267318.63</v>
      </c>
      <c r="E30" s="16">
        <v>0</v>
      </c>
      <c r="F30" s="15">
        <f aca="true" t="shared" si="8" ref="F30:F38">D30+E30</f>
        <v>267318.63</v>
      </c>
      <c r="G30" s="16">
        <v>357558</v>
      </c>
      <c r="H30" s="16">
        <v>357558</v>
      </c>
      <c r="I30" s="16">
        <f t="shared" si="6"/>
        <v>-90239.37</v>
      </c>
    </row>
    <row r="31" spans="2:9" ht="12.75">
      <c r="B31" s="13" t="s">
        <v>32</v>
      </c>
      <c r="C31" s="11"/>
      <c r="D31" s="15">
        <v>1322591.57</v>
      </c>
      <c r="E31" s="16">
        <v>0</v>
      </c>
      <c r="F31" s="15">
        <f t="shared" si="8"/>
        <v>1322591.57</v>
      </c>
      <c r="G31" s="16">
        <v>615765.02</v>
      </c>
      <c r="H31" s="16">
        <v>569781.41</v>
      </c>
      <c r="I31" s="16">
        <f t="shared" si="6"/>
        <v>706826.55</v>
      </c>
    </row>
    <row r="32" spans="2:9" ht="12.75">
      <c r="B32" s="13" t="s">
        <v>33</v>
      </c>
      <c r="C32" s="11"/>
      <c r="D32" s="15">
        <v>1110908</v>
      </c>
      <c r="E32" s="16">
        <v>0</v>
      </c>
      <c r="F32" s="15">
        <f t="shared" si="8"/>
        <v>1110908</v>
      </c>
      <c r="G32" s="16">
        <v>46400</v>
      </c>
      <c r="H32" s="16">
        <v>46400</v>
      </c>
      <c r="I32" s="16">
        <f t="shared" si="6"/>
        <v>1064508</v>
      </c>
    </row>
    <row r="33" spans="2:9" ht="12.75">
      <c r="B33" s="13" t="s">
        <v>34</v>
      </c>
      <c r="C33" s="11"/>
      <c r="D33" s="15">
        <v>336000</v>
      </c>
      <c r="E33" s="16">
        <v>0</v>
      </c>
      <c r="F33" s="15">
        <f t="shared" si="8"/>
        <v>336000</v>
      </c>
      <c r="G33" s="16">
        <v>174681.38</v>
      </c>
      <c r="H33" s="16">
        <v>174681.38</v>
      </c>
      <c r="I33" s="16">
        <f t="shared" si="6"/>
        <v>161318.62</v>
      </c>
    </row>
    <row r="34" spans="2:9" ht="12.75">
      <c r="B34" s="13" t="s">
        <v>35</v>
      </c>
      <c r="C34" s="11"/>
      <c r="D34" s="15">
        <v>1483671.75</v>
      </c>
      <c r="E34" s="16">
        <v>0</v>
      </c>
      <c r="F34" s="15">
        <f t="shared" si="8"/>
        <v>1483671.75</v>
      </c>
      <c r="G34" s="16">
        <v>125018.53</v>
      </c>
      <c r="H34" s="16">
        <v>77758.05</v>
      </c>
      <c r="I34" s="16">
        <f t="shared" si="6"/>
        <v>1358653.22</v>
      </c>
    </row>
    <row r="35" spans="2:9" ht="12.75">
      <c r="B35" s="13" t="s">
        <v>36</v>
      </c>
      <c r="C35" s="11"/>
      <c r="D35" s="15">
        <v>415040</v>
      </c>
      <c r="E35" s="16">
        <v>0</v>
      </c>
      <c r="F35" s="15">
        <f t="shared" si="8"/>
        <v>415040</v>
      </c>
      <c r="G35" s="16">
        <v>1450</v>
      </c>
      <c r="H35" s="16">
        <v>1450</v>
      </c>
      <c r="I35" s="16">
        <f t="shared" si="6"/>
        <v>413590</v>
      </c>
    </row>
    <row r="36" spans="2:9" ht="12.75">
      <c r="B36" s="13" t="s">
        <v>37</v>
      </c>
      <c r="C36" s="11"/>
      <c r="D36" s="15">
        <v>707520</v>
      </c>
      <c r="E36" s="16">
        <v>0</v>
      </c>
      <c r="F36" s="15">
        <f t="shared" si="8"/>
        <v>707520</v>
      </c>
      <c r="G36" s="16">
        <v>109563.76</v>
      </c>
      <c r="H36" s="16">
        <v>106763.76</v>
      </c>
      <c r="I36" s="16">
        <f t="shared" si="6"/>
        <v>597956.24</v>
      </c>
    </row>
    <row r="37" spans="2:9" ht="12.75">
      <c r="B37" s="13" t="s">
        <v>38</v>
      </c>
      <c r="C37" s="11"/>
      <c r="D37" s="15">
        <v>4953606.32</v>
      </c>
      <c r="E37" s="16">
        <v>0</v>
      </c>
      <c r="F37" s="15">
        <f t="shared" si="8"/>
        <v>4953606.32</v>
      </c>
      <c r="G37" s="16">
        <v>4525615.58</v>
      </c>
      <c r="H37" s="16">
        <v>4312197.89</v>
      </c>
      <c r="I37" s="16">
        <f t="shared" si="6"/>
        <v>427990.7400000002</v>
      </c>
    </row>
    <row r="38" spans="2:9" ht="12.75">
      <c r="B38" s="13" t="s">
        <v>39</v>
      </c>
      <c r="C38" s="11"/>
      <c r="D38" s="15">
        <v>3037100</v>
      </c>
      <c r="E38" s="16">
        <v>0</v>
      </c>
      <c r="F38" s="15">
        <f t="shared" si="8"/>
        <v>3037100</v>
      </c>
      <c r="G38" s="16">
        <v>1207624.57</v>
      </c>
      <c r="H38" s="16">
        <v>1205287.57</v>
      </c>
      <c r="I38" s="16">
        <f t="shared" si="6"/>
        <v>1829475.43</v>
      </c>
    </row>
    <row r="39" spans="2:9" ht="25.5" customHeight="1">
      <c r="B39" s="37" t="s">
        <v>40</v>
      </c>
      <c r="C39" s="38"/>
      <c r="D39" s="15">
        <f aca="true" t="shared" si="9" ref="D39:I39">SUM(D40:D48)</f>
        <v>36036213.49</v>
      </c>
      <c r="E39" s="15">
        <f t="shared" si="9"/>
        <v>0</v>
      </c>
      <c r="F39" s="15">
        <f>SUM(F40:F48)</f>
        <v>36036213.49</v>
      </c>
      <c r="G39" s="15">
        <f t="shared" si="9"/>
        <v>7609670.57</v>
      </c>
      <c r="H39" s="15">
        <f t="shared" si="9"/>
        <v>7343293.43</v>
      </c>
      <c r="I39" s="15">
        <f t="shared" si="9"/>
        <v>28426542.92</v>
      </c>
    </row>
    <row r="40" spans="2:9" ht="12.75">
      <c r="B40" s="13" t="s">
        <v>41</v>
      </c>
      <c r="C40" s="11"/>
      <c r="D40" s="15">
        <v>18886792</v>
      </c>
      <c r="E40" s="16">
        <v>0</v>
      </c>
      <c r="F40" s="15">
        <f>D40+E40</f>
        <v>18886792</v>
      </c>
      <c r="G40" s="16">
        <v>4080423.5</v>
      </c>
      <c r="H40" s="16">
        <v>4080423.5</v>
      </c>
      <c r="I40" s="16">
        <f t="shared" si="6"/>
        <v>14806368.5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15899233.85</v>
      </c>
      <c r="E43" s="16">
        <v>0</v>
      </c>
      <c r="F43" s="15">
        <f t="shared" si="10"/>
        <v>15899233.85</v>
      </c>
      <c r="G43" s="16">
        <v>3268811.07</v>
      </c>
      <c r="H43" s="16">
        <v>3002433.93</v>
      </c>
      <c r="I43" s="16">
        <f t="shared" si="6"/>
        <v>12630422.78</v>
      </c>
    </row>
    <row r="44" spans="2:9" ht="12.75">
      <c r="B44" s="13" t="s">
        <v>45</v>
      </c>
      <c r="C44" s="11"/>
      <c r="D44" s="15">
        <v>1250187.64</v>
      </c>
      <c r="E44" s="16">
        <v>0</v>
      </c>
      <c r="F44" s="15">
        <f t="shared" si="10"/>
        <v>1250187.64</v>
      </c>
      <c r="G44" s="16">
        <v>260436</v>
      </c>
      <c r="H44" s="16">
        <v>260436</v>
      </c>
      <c r="I44" s="16">
        <f t="shared" si="6"/>
        <v>989751.6399999999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75000</v>
      </c>
      <c r="E49" s="15">
        <f t="shared" si="11"/>
        <v>0</v>
      </c>
      <c r="F49" s="15">
        <f t="shared" si="11"/>
        <v>75000</v>
      </c>
      <c r="G49" s="15">
        <f t="shared" si="11"/>
        <v>0</v>
      </c>
      <c r="H49" s="15">
        <f t="shared" si="11"/>
        <v>0</v>
      </c>
      <c r="I49" s="15">
        <f t="shared" si="11"/>
        <v>75000</v>
      </c>
    </row>
    <row r="50" spans="2:9" ht="12.75">
      <c r="B50" s="13" t="s">
        <v>51</v>
      </c>
      <c r="C50" s="11"/>
      <c r="D50" s="15">
        <v>30000</v>
      </c>
      <c r="E50" s="16">
        <v>0</v>
      </c>
      <c r="F50" s="15">
        <f t="shared" si="10"/>
        <v>30000</v>
      </c>
      <c r="G50" s="16">
        <v>0</v>
      </c>
      <c r="H50" s="16">
        <v>0</v>
      </c>
      <c r="I50" s="16">
        <f t="shared" si="6"/>
        <v>30000</v>
      </c>
    </row>
    <row r="51" spans="2:9" ht="12.75">
      <c r="B51" s="13" t="s">
        <v>52</v>
      </c>
      <c r="C51" s="11"/>
      <c r="D51" s="15">
        <v>6000</v>
      </c>
      <c r="E51" s="16">
        <v>0</v>
      </c>
      <c r="F51" s="15">
        <f t="shared" si="10"/>
        <v>6000</v>
      </c>
      <c r="G51" s="16">
        <v>0</v>
      </c>
      <c r="H51" s="16">
        <v>0</v>
      </c>
      <c r="I51" s="16">
        <f t="shared" si="6"/>
        <v>6000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22000</v>
      </c>
      <c r="E55" s="16">
        <v>0</v>
      </c>
      <c r="F55" s="15">
        <f t="shared" si="10"/>
        <v>22000</v>
      </c>
      <c r="G55" s="16">
        <v>0</v>
      </c>
      <c r="H55" s="16">
        <v>0</v>
      </c>
      <c r="I55" s="16">
        <f t="shared" si="6"/>
        <v>22000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17000</v>
      </c>
      <c r="E58" s="16">
        <v>0</v>
      </c>
      <c r="F58" s="15">
        <f t="shared" si="10"/>
        <v>17000</v>
      </c>
      <c r="G58" s="16">
        <v>0</v>
      </c>
      <c r="H58" s="16">
        <v>0</v>
      </c>
      <c r="I58" s="16">
        <f t="shared" si="6"/>
        <v>17000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500000</v>
      </c>
      <c r="E72" s="15">
        <f>SUM(E73:E75)</f>
        <v>0</v>
      </c>
      <c r="F72" s="15">
        <f>SUM(F73:F75)</f>
        <v>500000</v>
      </c>
      <c r="G72" s="15">
        <f>SUM(G73:G75)</f>
        <v>0</v>
      </c>
      <c r="H72" s="15">
        <f>SUM(H73:H75)</f>
        <v>0</v>
      </c>
      <c r="I72" s="16">
        <f t="shared" si="6"/>
        <v>500000</v>
      </c>
    </row>
    <row r="73" spans="2:9" ht="12.75">
      <c r="B73" s="13" t="s">
        <v>74</v>
      </c>
      <c r="C73" s="11"/>
      <c r="D73" s="15">
        <v>500000</v>
      </c>
      <c r="E73" s="16">
        <v>0</v>
      </c>
      <c r="F73" s="15">
        <f t="shared" si="10"/>
        <v>500000</v>
      </c>
      <c r="G73" s="16">
        <v>0</v>
      </c>
      <c r="H73" s="16">
        <v>0</v>
      </c>
      <c r="I73" s="16">
        <f t="shared" si="6"/>
        <v>500000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172392346.99999997</v>
      </c>
      <c r="E85" s="21">
        <f>E86+E104+E94+E114+E124+E134+E138+E147+E151</f>
        <v>0</v>
      </c>
      <c r="F85" s="21">
        <f t="shared" si="12"/>
        <v>172392346.99999997</v>
      </c>
      <c r="G85" s="21">
        <f>G86+G104+G94+G114+G124+G134+G138+G147+G151</f>
        <v>11318735.82</v>
      </c>
      <c r="H85" s="21">
        <f>H86+H104+H94+H114+H124+H134+H138+H147+H151</f>
        <v>11211134.469999999</v>
      </c>
      <c r="I85" s="21">
        <f t="shared" si="12"/>
        <v>161073611.17999998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216672</v>
      </c>
      <c r="H94" s="15">
        <f>SUM(H95:H103)</f>
        <v>216672</v>
      </c>
      <c r="I94" s="16">
        <f t="shared" si="13"/>
        <v>-216672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0</v>
      </c>
      <c r="E98" s="16">
        <v>0</v>
      </c>
      <c r="F98" s="15">
        <f t="shared" si="14"/>
        <v>0</v>
      </c>
      <c r="G98" s="16">
        <v>0</v>
      </c>
      <c r="H98" s="16">
        <v>0</v>
      </c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>
        <v>0</v>
      </c>
      <c r="E100" s="16">
        <v>0</v>
      </c>
      <c r="F100" s="15">
        <f t="shared" si="14"/>
        <v>0</v>
      </c>
      <c r="G100" s="16">
        <v>200200</v>
      </c>
      <c r="H100" s="16">
        <v>200200</v>
      </c>
      <c r="I100" s="16">
        <f t="shared" si="13"/>
        <v>-200200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0</v>
      </c>
      <c r="E103" s="16">
        <v>0</v>
      </c>
      <c r="F103" s="15">
        <f t="shared" si="14"/>
        <v>0</v>
      </c>
      <c r="G103" s="16">
        <v>16472</v>
      </c>
      <c r="H103" s="16">
        <v>16472</v>
      </c>
      <c r="I103" s="16">
        <f t="shared" si="13"/>
        <v>-16472</v>
      </c>
    </row>
    <row r="104" spans="2:9" ht="12.75">
      <c r="B104" s="3" t="s">
        <v>30</v>
      </c>
      <c r="C104" s="9"/>
      <c r="D104" s="15">
        <f>SUM(D105:D113)</f>
        <v>28073960</v>
      </c>
      <c r="E104" s="15">
        <f>SUM(E105:E113)</f>
        <v>0</v>
      </c>
      <c r="F104" s="15">
        <f>SUM(F105:F113)</f>
        <v>28073960</v>
      </c>
      <c r="G104" s="15">
        <f>SUM(G105:G113)</f>
        <v>6507262.42</v>
      </c>
      <c r="H104" s="15">
        <f>SUM(H105:H113)</f>
        <v>6507262.42</v>
      </c>
      <c r="I104" s="16">
        <f t="shared" si="13"/>
        <v>21566697.58</v>
      </c>
    </row>
    <row r="105" spans="2:9" ht="12.75">
      <c r="B105" s="13" t="s">
        <v>31</v>
      </c>
      <c r="C105" s="11"/>
      <c r="D105" s="15">
        <v>28073960</v>
      </c>
      <c r="E105" s="16">
        <v>0</v>
      </c>
      <c r="F105" s="16">
        <f>D105+E105</f>
        <v>28073960</v>
      </c>
      <c r="G105" s="16">
        <v>6467644</v>
      </c>
      <c r="H105" s="16">
        <v>6467644</v>
      </c>
      <c r="I105" s="16">
        <f t="shared" si="13"/>
        <v>21606316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>
        <v>0</v>
      </c>
      <c r="E113" s="16">
        <v>0</v>
      </c>
      <c r="F113" s="16">
        <f t="shared" si="15"/>
        <v>0</v>
      </c>
      <c r="G113" s="16">
        <v>39618.42</v>
      </c>
      <c r="H113" s="16">
        <v>39618.42</v>
      </c>
      <c r="I113" s="16">
        <f t="shared" si="13"/>
        <v>-39618.42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2529200</v>
      </c>
      <c r="E124" s="15">
        <f>SUM(E125:E133)</f>
        <v>0</v>
      </c>
      <c r="F124" s="15">
        <f>SUM(F125:F133)</f>
        <v>2529200</v>
      </c>
      <c r="G124" s="15">
        <f>SUM(G125:G133)</f>
        <v>452251.01999999996</v>
      </c>
      <c r="H124" s="15">
        <f>SUM(H125:H133)</f>
        <v>344649.67000000004</v>
      </c>
      <c r="I124" s="16">
        <f t="shared" si="13"/>
        <v>2076948.98</v>
      </c>
    </row>
    <row r="125" spans="2:9" ht="12.75">
      <c r="B125" s="13" t="s">
        <v>51</v>
      </c>
      <c r="C125" s="11"/>
      <c r="D125" s="15">
        <v>410200</v>
      </c>
      <c r="E125" s="16">
        <v>0</v>
      </c>
      <c r="F125" s="16">
        <f>D125+E125</f>
        <v>410200</v>
      </c>
      <c r="G125" s="16">
        <v>240095.99</v>
      </c>
      <c r="H125" s="16">
        <v>177750</v>
      </c>
      <c r="I125" s="16">
        <f t="shared" si="13"/>
        <v>170104.01</v>
      </c>
    </row>
    <row r="126" spans="2:9" ht="12.75">
      <c r="B126" s="13" t="s">
        <v>52</v>
      </c>
      <c r="C126" s="11"/>
      <c r="D126" s="15">
        <v>134000</v>
      </c>
      <c r="E126" s="16">
        <v>0</v>
      </c>
      <c r="F126" s="16">
        <f aca="true" t="shared" si="17" ref="F126:F133">D126+E126</f>
        <v>134000</v>
      </c>
      <c r="G126" s="16">
        <v>20812.17</v>
      </c>
      <c r="H126" s="16">
        <v>7312.17</v>
      </c>
      <c r="I126" s="16">
        <f t="shared" si="13"/>
        <v>113187.83</v>
      </c>
    </row>
    <row r="127" spans="2:9" ht="12.75">
      <c r="B127" s="13" t="s">
        <v>53</v>
      </c>
      <c r="C127" s="11"/>
      <c r="D127" s="15">
        <v>50000</v>
      </c>
      <c r="E127" s="16">
        <v>0</v>
      </c>
      <c r="F127" s="16">
        <f t="shared" si="17"/>
        <v>50000</v>
      </c>
      <c r="G127" s="16">
        <v>0</v>
      </c>
      <c r="H127" s="16">
        <v>0</v>
      </c>
      <c r="I127" s="16">
        <f t="shared" si="13"/>
        <v>50000</v>
      </c>
    </row>
    <row r="128" spans="2:9" ht="12.75">
      <c r="B128" s="13" t="s">
        <v>54</v>
      </c>
      <c r="C128" s="11"/>
      <c r="D128" s="15">
        <v>890000</v>
      </c>
      <c r="E128" s="16">
        <v>0</v>
      </c>
      <c r="F128" s="16">
        <f t="shared" si="17"/>
        <v>890000</v>
      </c>
      <c r="G128" s="16">
        <v>100000</v>
      </c>
      <c r="H128" s="16">
        <v>100000</v>
      </c>
      <c r="I128" s="16">
        <f t="shared" si="13"/>
        <v>790000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419000</v>
      </c>
      <c r="E130" s="16">
        <v>0</v>
      </c>
      <c r="F130" s="16">
        <f t="shared" si="17"/>
        <v>419000</v>
      </c>
      <c r="G130" s="16">
        <v>91342.86</v>
      </c>
      <c r="H130" s="16">
        <v>59587.5</v>
      </c>
      <c r="I130" s="16">
        <f t="shared" si="13"/>
        <v>327657.14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>
        <v>600000</v>
      </c>
      <c r="E132" s="16">
        <v>0</v>
      </c>
      <c r="F132" s="16">
        <f t="shared" si="17"/>
        <v>600000</v>
      </c>
      <c r="G132" s="16">
        <v>0</v>
      </c>
      <c r="H132" s="16">
        <v>0</v>
      </c>
      <c r="I132" s="16">
        <f t="shared" si="13"/>
        <v>600000</v>
      </c>
    </row>
    <row r="133" spans="2:9" ht="12.75">
      <c r="B133" s="13" t="s">
        <v>59</v>
      </c>
      <c r="C133" s="11"/>
      <c r="D133" s="15">
        <v>26000</v>
      </c>
      <c r="E133" s="16">
        <v>0</v>
      </c>
      <c r="F133" s="16">
        <f t="shared" si="17"/>
        <v>26000</v>
      </c>
      <c r="G133" s="16">
        <v>0</v>
      </c>
      <c r="H133" s="16">
        <v>0</v>
      </c>
      <c r="I133" s="16">
        <f t="shared" si="13"/>
        <v>26000</v>
      </c>
    </row>
    <row r="134" spans="2:9" ht="12.75">
      <c r="B134" s="3" t="s">
        <v>60</v>
      </c>
      <c r="C134" s="9"/>
      <c r="D134" s="15">
        <f>SUM(D135:D137)</f>
        <v>112181459.39999999</v>
      </c>
      <c r="E134" s="15">
        <f>SUM(E135:E137)</f>
        <v>0</v>
      </c>
      <c r="F134" s="15">
        <f>SUM(F135:F137)</f>
        <v>112181459.39999999</v>
      </c>
      <c r="G134" s="15">
        <f>SUM(G135:G137)</f>
        <v>0</v>
      </c>
      <c r="H134" s="15">
        <f>SUM(H135:H137)</f>
        <v>0</v>
      </c>
      <c r="I134" s="16">
        <f t="shared" si="13"/>
        <v>112181459.39999999</v>
      </c>
    </row>
    <row r="135" spans="2:9" ht="12.75">
      <c r="B135" s="13" t="s">
        <v>61</v>
      </c>
      <c r="C135" s="11"/>
      <c r="D135" s="15">
        <v>110018219.3</v>
      </c>
      <c r="E135" s="16">
        <v>0</v>
      </c>
      <c r="F135" s="16">
        <f>D135+E135</f>
        <v>110018219.3</v>
      </c>
      <c r="G135" s="16">
        <v>0</v>
      </c>
      <c r="H135" s="16">
        <v>0</v>
      </c>
      <c r="I135" s="16">
        <f t="shared" si="13"/>
        <v>110018219.3</v>
      </c>
    </row>
    <row r="136" spans="2:9" ht="12.75">
      <c r="B136" s="13" t="s">
        <v>62</v>
      </c>
      <c r="C136" s="11"/>
      <c r="D136" s="15">
        <v>2163240.1</v>
      </c>
      <c r="E136" s="16">
        <v>0</v>
      </c>
      <c r="F136" s="16">
        <f>D136+E136</f>
        <v>2163240.1</v>
      </c>
      <c r="G136" s="16">
        <v>0</v>
      </c>
      <c r="H136" s="16">
        <v>0</v>
      </c>
      <c r="I136" s="16">
        <f t="shared" si="13"/>
        <v>2163240.1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173930</v>
      </c>
      <c r="E147" s="15">
        <f>SUM(E148:E150)</f>
        <v>0</v>
      </c>
      <c r="F147" s="15">
        <f>SUM(F148:F150)</f>
        <v>173930</v>
      </c>
      <c r="G147" s="15">
        <f>SUM(G148:G150)</f>
        <v>0</v>
      </c>
      <c r="H147" s="15">
        <f>SUM(H148:H150)</f>
        <v>0</v>
      </c>
      <c r="I147" s="16">
        <f t="shared" si="13"/>
        <v>173930</v>
      </c>
    </row>
    <row r="148" spans="2:9" ht="12.75">
      <c r="B148" s="13" t="s">
        <v>74</v>
      </c>
      <c r="C148" s="11"/>
      <c r="D148" s="15">
        <v>173930</v>
      </c>
      <c r="E148" s="16">
        <v>0</v>
      </c>
      <c r="F148" s="16">
        <f>D148+E148</f>
        <v>173930</v>
      </c>
      <c r="G148" s="16">
        <v>0</v>
      </c>
      <c r="H148" s="16">
        <v>0</v>
      </c>
      <c r="I148" s="16">
        <f t="shared" si="13"/>
        <v>173930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29433797.6</v>
      </c>
      <c r="E151" s="15">
        <f>SUM(E152:E158)</f>
        <v>0</v>
      </c>
      <c r="F151" s="15">
        <f>SUM(F152:F158)</f>
        <v>29433797.6</v>
      </c>
      <c r="G151" s="15">
        <f>SUM(G152:G158)</f>
        <v>4142550.38</v>
      </c>
      <c r="H151" s="15">
        <f>SUM(H152:H158)</f>
        <v>4142550.38</v>
      </c>
      <c r="I151" s="16">
        <f t="shared" si="19"/>
        <v>25291247.220000003</v>
      </c>
    </row>
    <row r="152" spans="2:9" ht="12.75">
      <c r="B152" s="13" t="s">
        <v>78</v>
      </c>
      <c r="C152" s="11"/>
      <c r="D152" s="15">
        <v>24525428.02</v>
      </c>
      <c r="E152" s="16">
        <v>0</v>
      </c>
      <c r="F152" s="16">
        <f>D152+E152</f>
        <v>24525428.02</v>
      </c>
      <c r="G152" s="16">
        <v>0</v>
      </c>
      <c r="H152" s="16">
        <v>0</v>
      </c>
      <c r="I152" s="16">
        <f t="shared" si="19"/>
        <v>24525428.02</v>
      </c>
    </row>
    <row r="153" spans="2:9" ht="12.75">
      <c r="B153" s="13" t="s">
        <v>79</v>
      </c>
      <c r="C153" s="11"/>
      <c r="D153" s="15">
        <v>2408369.58</v>
      </c>
      <c r="E153" s="16">
        <v>0</v>
      </c>
      <c r="F153" s="16">
        <f aca="true" t="shared" si="20" ref="F153:F158">D153+E153</f>
        <v>2408369.58</v>
      </c>
      <c r="G153" s="16">
        <v>0</v>
      </c>
      <c r="H153" s="16">
        <v>0</v>
      </c>
      <c r="I153" s="16">
        <f t="shared" si="19"/>
        <v>2408369.58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>
        <v>2500000</v>
      </c>
      <c r="E158" s="16">
        <v>0</v>
      </c>
      <c r="F158" s="16">
        <f t="shared" si="20"/>
        <v>2500000</v>
      </c>
      <c r="G158" s="16">
        <v>4142550.38</v>
      </c>
      <c r="H158" s="16">
        <v>4142550.38</v>
      </c>
      <c r="I158" s="16">
        <f t="shared" si="19"/>
        <v>-1642550.38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347640732</v>
      </c>
      <c r="E160" s="14">
        <f t="shared" si="21"/>
        <v>0</v>
      </c>
      <c r="F160" s="14">
        <f t="shared" si="21"/>
        <v>347640732</v>
      </c>
      <c r="G160" s="14">
        <f t="shared" si="21"/>
        <v>57062095.239999995</v>
      </c>
      <c r="H160" s="14">
        <f t="shared" si="21"/>
        <v>52710600.629999995</v>
      </c>
      <c r="I160" s="14">
        <f t="shared" si="21"/>
        <v>290578636.76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4" spans="3:8" ht="15">
      <c r="C164" s="46" t="s">
        <v>89</v>
      </c>
      <c r="D164" s="45"/>
      <c r="E164" s="45"/>
      <c r="F164" s="43" t="s">
        <v>90</v>
      </c>
      <c r="G164" s="44"/>
      <c r="H164" s="44"/>
    </row>
    <row r="165" spans="3:8" ht="15">
      <c r="C165" s="46" t="s">
        <v>91</v>
      </c>
      <c r="D165" s="45"/>
      <c r="E165" s="45"/>
      <c r="F165" s="43" t="s">
        <v>92</v>
      </c>
      <c r="G165" s="44"/>
      <c r="H165" s="44"/>
    </row>
    <row r="166" spans="3:8" ht="15">
      <c r="C166" s="43" t="s">
        <v>93</v>
      </c>
      <c r="D166" s="44"/>
      <c r="E166" s="44"/>
      <c r="F166" s="44"/>
      <c r="G166" s="44"/>
      <c r="H166" s="44"/>
    </row>
    <row r="167" spans="3:8" ht="15">
      <c r="C167" s="43" t="s">
        <v>94</v>
      </c>
      <c r="D167" s="44"/>
      <c r="E167" s="44"/>
      <c r="F167" s="44"/>
      <c r="G167" s="44"/>
      <c r="H167" s="44"/>
    </row>
  </sheetData>
  <sheetProtection/>
  <mergeCells count="16">
    <mergeCell ref="C166:H166"/>
    <mergeCell ref="C167:H167"/>
    <mergeCell ref="F164:H164"/>
    <mergeCell ref="F165:H165"/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ZOILA</cp:lastModifiedBy>
  <cp:lastPrinted>2020-04-21T16:57:43Z</cp:lastPrinted>
  <dcterms:created xsi:type="dcterms:W3CDTF">2016-10-11T20:25:15Z</dcterms:created>
  <dcterms:modified xsi:type="dcterms:W3CDTF">2020-04-21T16:58:41Z</dcterms:modified>
  <cp:category/>
  <cp:version/>
  <cp:contentType/>
  <cp:contentStatus/>
</cp:coreProperties>
</file>