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15" windowHeight="819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<sst xmlns="http://schemas.openxmlformats.org/spreadsheetml/2006/main" count="165" uniqueCount="92">
  <si>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</si>
  <si>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</si>
  <si>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</si>
  <si>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</si>
  <si>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</si>
  <si>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</si>
  <si>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</si>
  <si>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</si>
  <si>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</si>
  <si>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</si>
  <si>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</si>
  <si>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</si>
  <si>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</si>
  <si>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</si>
  <si>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</si>
  <si>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</si>
  <si>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</si>
  <si>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</si>
  <si>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</si>
  <si>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</si>
  <si>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</si>
  <si>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</si>
  <si>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</si>
  <si>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</si>
  <si>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</si>
  <si>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</si>
  <si>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</si>
  <si>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</si>
  <si>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</si>
  <si>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</si>
  <si>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</si>
  <si>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</si>
  <si>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</si>
  <si>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</si>
  <si>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</si>
  <si>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</si>
  <si>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</si>
  <si>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</si>
  <si>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</si>
  <si>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</si>
  <si>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</si>
  <si>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</si>
  <si>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</si>
  <si>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</si>
  <si>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</si>
  <si>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</si>
  <si>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</si>
  <si>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</si>
  <si>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</si>
  <si>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</si>
  <si>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</si>
  <si>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</si>
  <si>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</si>
  <si>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</si>
  <si>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</si>
  <si>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</si>
  <si>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</si>
  <si>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</si>
  <si>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</si>
  <si>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</si>
  <si>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</si>
  <si>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</si>
  <si>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</si>
  <si>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</si>
  <si>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</si>
  <si>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</si>
  <si>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</si>
  <si>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</si>
  <si>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</si>
  <si>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</si>
  <si>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</si>
  <si>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</si>
  <si>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</si>
  <si>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</si>
  <si>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</si>
  <si>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</si>
  <si>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</si>
  <si>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</si>
  <si>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</si>
  <si>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</si>
  <si>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</si>
  <si>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</si>
  <si>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</si>
  <si>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</si>
  <si>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</si>
  <si>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</si>
  <si>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</si>
  <si>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Candelaria (a)</t>
  </si>
  <si>
    <t>Del 1 de Enero al 31 de Diciembre de 2018 (b)</t>
  </si>
  <si>
    <t xml:space="preserve">    C. SALVADOR FARIAS GONZALEZ                                                                  ING. VICTOR VELASCO VIVEROS                                                                                           C.P. JUAN JOSE CORTES CALDERON</t>
  </si>
  <si>
    <t xml:space="preserve">         PRESIDENTE MUNICIPAL                                                                                 SINDICO DE HACIENDA                                                                                                                 TESORERO MUNICIPAL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</si>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</sst>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85725</xdr:rowOff>
    </xdr:from>
    <xdr:to>
      <xdr:col>2</xdr:col>
      <xdr:colOff>28575</xdr:colOff>
      <xdr:row>5</xdr:row>
      <xdr:rowOff>47625</xdr:rowOff>
    </xdr:to>
    <xdr:pic>
      <xdr:nvPicPr>
        <xdr:cNvPr id="1" name="Imagen 1" descr="Descripción: Munici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571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1</xdr:row>
      <xdr:rowOff>76200</xdr:rowOff>
    </xdr:from>
    <xdr:to>
      <xdr:col>8</xdr:col>
      <xdr:colOff>866775</xdr:colOff>
      <xdr:row>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247650"/>
          <a:ext cx="723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9" topLeftCell="A37" activePane="bottomLeft" state="frozen"/>
      <selection pane="topLeft" activeCell="A1" sqref="A1"/>
      <selection pane="bottomLeft" activeCell="B2" sqref="B2:I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1" t="s">
        <v>91</v>
      </c>
      <c r="C2" s="40"/>
      <c r="D2" s="40"/>
      <c r="E2" s="40"/>
      <c r="F2" s="40"/>
      <c r="G2" s="40"/>
      <c r="H2" s="40"/>
      <c r="I2" s="41"/>
    </row>
    <row r="3" spans="2:9" ht="12.75">
      <c r="B3" s="33" t="s">
        <v>87</v>
      </c>
      <c r="C3" s="42"/>
      <c r="D3" s="42"/>
      <c r="E3" s="42"/>
      <c r="F3" s="42"/>
      <c r="G3" s="42"/>
      <c r="H3" s="42"/>
      <c r="I3" s="43"/>
    </row>
    <row r="4" spans="2:9" ht="12.75">
      <c r="B4" s="33" t="s">
        <v>0</v>
      </c>
      <c r="C4" s="42"/>
      <c r="D4" s="42"/>
      <c r="E4" s="42"/>
      <c r="F4" s="42"/>
      <c r="G4" s="42"/>
      <c r="H4" s="42"/>
      <c r="I4" s="43"/>
    </row>
    <row r="5" spans="2:9" ht="12.75">
      <c r="B5" s="33" t="s">
        <v>1</v>
      </c>
      <c r="C5" s="42"/>
      <c r="D5" s="42"/>
      <c r="E5" s="42"/>
      <c r="F5" s="42"/>
      <c r="G5" s="42"/>
      <c r="H5" s="42"/>
      <c r="I5" s="43"/>
    </row>
    <row r="6" spans="2:9" ht="12.75">
      <c r="B6" s="33" t="s">
        <v>88</v>
      </c>
      <c r="C6" s="42"/>
      <c r="D6" s="42"/>
      <c r="E6" s="42"/>
      <c r="F6" s="42"/>
      <c r="G6" s="42"/>
      <c r="H6" s="42"/>
      <c r="I6" s="43"/>
    </row>
    <row r="7" spans="2:9" ht="15.75" customHeight="1" thickBot="1">
      <c r="B7" s="35" t="s">
        <v>2</v>
      </c>
      <c r="C7" s="44"/>
      <c r="D7" s="44"/>
      <c r="E7" s="44"/>
      <c r="F7" s="44"/>
      <c r="G7" s="44"/>
      <c r="H7" s="44"/>
      <c r="I7" s="45"/>
    </row>
    <row r="8" spans="2:9" ht="15" customHeight="1">
      <c r="B8" s="31" t="s">
        <v>3</v>
      </c>
      <c r="C8" s="32"/>
      <c r="D8" s="31" t="s">
        <v>4</v>
      </c>
      <c r="E8" s="40"/>
      <c r="F8" s="40"/>
      <c r="G8" s="40"/>
      <c r="H8" s="32"/>
      <c r="I8" s="37" t="s">
        <v>5</v>
      </c>
    </row>
    <row r="9" spans="2:9" ht="13.5" thickBot="1">
      <c r="B9" s="33"/>
      <c r="C9" s="34"/>
      <c r="D9" s="35"/>
      <c r="E9" s="44"/>
      <c r="F9" s="44"/>
      <c r="G9" s="44"/>
      <c r="H9" s="36"/>
      <c r="I9" s="38"/>
    </row>
    <row r="10" spans="2:9" ht="26.25" thickBot="1">
      <c r="B10" s="35"/>
      <c r="C10" s="36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9"/>
    </row>
    <row r="11" spans="2:9" ht="12.75">
      <c r="B11" s="7" t="s">
        <v>11</v>
      </c>
      <c r="C11" s="8"/>
      <c r="D11" s="14">
        <f aca="true" t="shared" si="0" ref="D11:I11">D12+D20+D30+D40+D50+D60+D73+D77+D64</f>
        <v>138384112</v>
      </c>
      <c r="E11" s="14">
        <f t="shared" si="0"/>
        <v>27246461.19</v>
      </c>
      <c r="F11" s="14">
        <f t="shared" si="0"/>
        <v>165630573.19000003</v>
      </c>
      <c r="G11" s="14">
        <f t="shared" si="0"/>
        <v>149058359.45999998</v>
      </c>
      <c r="H11" s="14">
        <f t="shared" si="0"/>
        <v>146550361.79</v>
      </c>
      <c r="I11" s="14">
        <f t="shared" si="0"/>
        <v>16572213.729999999</v>
      </c>
    </row>
    <row r="12" spans="2:9" ht="12.75">
      <c r="B12" s="3" t="s">
        <v>12</v>
      </c>
      <c r="C12" s="9"/>
      <c r="D12" s="15">
        <f aca="true" t="shared" si="1" ref="D12:I12">SUM(D13:D19)</f>
        <v>94866337</v>
      </c>
      <c r="E12" s="15">
        <f t="shared" si="1"/>
        <v>8758880.56</v>
      </c>
      <c r="F12" s="15">
        <f t="shared" si="1"/>
        <v>103625217.56</v>
      </c>
      <c r="G12" s="15">
        <f t="shared" si="1"/>
        <v>96253623.21</v>
      </c>
      <c r="H12" s="15">
        <f t="shared" si="1"/>
        <v>96106035.00999999</v>
      </c>
      <c r="I12" s="15">
        <f t="shared" si="1"/>
        <v>7371594.349999997</v>
      </c>
    </row>
    <row r="13" spans="2:9" ht="12.75">
      <c r="B13" s="13" t="s">
        <v>13</v>
      </c>
      <c r="C13" s="11"/>
      <c r="D13" s="15">
        <v>61760834.9</v>
      </c>
      <c r="E13" s="16">
        <v>2188497.29</v>
      </c>
      <c r="F13" s="16">
        <f>D13+E13</f>
        <v>63949332.19</v>
      </c>
      <c r="G13" s="16">
        <v>60198020.3</v>
      </c>
      <c r="H13" s="16">
        <v>60198020.3</v>
      </c>
      <c r="I13" s="16">
        <f>F13-G13</f>
        <v>3751311.8900000006</v>
      </c>
    </row>
    <row r="14" spans="2:9" ht="12.75">
      <c r="B14" s="13" t="s">
        <v>14</v>
      </c>
      <c r="C14" s="11"/>
      <c r="D14" s="15">
        <v>419776</v>
      </c>
      <c r="E14" s="16">
        <v>26220</v>
      </c>
      <c r="F14" s="16">
        <f aca="true" t="shared" si="2" ref="F14:F19">D14+E14</f>
        <v>445996</v>
      </c>
      <c r="G14" s="16">
        <v>297786.72</v>
      </c>
      <c r="H14" s="16">
        <v>297786.72</v>
      </c>
      <c r="I14" s="16">
        <f aca="true" t="shared" si="3" ref="I14:I19">F14-G14</f>
        <v>148209.28000000003</v>
      </c>
    </row>
    <row r="15" spans="2:9" ht="12.75">
      <c r="B15" s="13" t="s">
        <v>15</v>
      </c>
      <c r="C15" s="11"/>
      <c r="D15" s="15">
        <v>15652913.95</v>
      </c>
      <c r="E15" s="16">
        <v>4027281.67</v>
      </c>
      <c r="F15" s="16">
        <f t="shared" si="2"/>
        <v>19680195.619999997</v>
      </c>
      <c r="G15" s="16">
        <v>18806870.62</v>
      </c>
      <c r="H15" s="16">
        <v>18806870.62</v>
      </c>
      <c r="I15" s="16">
        <f t="shared" si="3"/>
        <v>873324.9999999963</v>
      </c>
    </row>
    <row r="16" spans="2:9" ht="12.75">
      <c r="B16" s="13" t="s">
        <v>16</v>
      </c>
      <c r="C16" s="11"/>
      <c r="D16" s="15">
        <v>9100776.15</v>
      </c>
      <c r="E16" s="16">
        <v>590102.65</v>
      </c>
      <c r="F16" s="16">
        <f t="shared" si="2"/>
        <v>9690878.8</v>
      </c>
      <c r="G16" s="16">
        <v>8169090.77</v>
      </c>
      <c r="H16" s="16">
        <v>8167540.77</v>
      </c>
      <c r="I16" s="16">
        <f t="shared" si="3"/>
        <v>1521788.0300000012</v>
      </c>
    </row>
    <row r="17" spans="2:9" ht="12.75">
      <c r="B17" s="13" t="s">
        <v>17</v>
      </c>
      <c r="C17" s="11"/>
      <c r="D17" s="15">
        <v>7932036</v>
      </c>
      <c r="E17" s="16">
        <v>1926778.95</v>
      </c>
      <c r="F17" s="16">
        <f t="shared" si="2"/>
        <v>9858814.95</v>
      </c>
      <c r="G17" s="16">
        <v>8781854.8</v>
      </c>
      <c r="H17" s="16">
        <v>8635816.6</v>
      </c>
      <c r="I17" s="16">
        <f t="shared" si="3"/>
        <v>1076960.1499999985</v>
      </c>
    </row>
    <row r="18" spans="2:9" ht="12.75">
      <c r="B18" s="13" t="s">
        <v>18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13" t="s">
        <v>19</v>
      </c>
      <c r="C19" s="11"/>
      <c r="D19" s="15"/>
      <c r="E19" s="16"/>
      <c r="F19" s="16">
        <f t="shared" si="2"/>
        <v>0</v>
      </c>
      <c r="G19" s="16"/>
      <c r="H19" s="16"/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12308077</v>
      </c>
      <c r="E20" s="15">
        <f t="shared" si="4"/>
        <v>5786614.999999999</v>
      </c>
      <c r="F20" s="15">
        <f t="shared" si="4"/>
        <v>18094692.000000004</v>
      </c>
      <c r="G20" s="15">
        <f t="shared" si="4"/>
        <v>14564250.93</v>
      </c>
      <c r="H20" s="15">
        <f t="shared" si="4"/>
        <v>12897925.019999998</v>
      </c>
      <c r="I20" s="15">
        <f t="shared" si="4"/>
        <v>3530441.0700000003</v>
      </c>
    </row>
    <row r="21" spans="2:9" ht="12.75">
      <c r="B21" s="13" t="s">
        <v>21</v>
      </c>
      <c r="C21" s="11"/>
      <c r="D21" s="15">
        <v>2020034</v>
      </c>
      <c r="E21" s="16">
        <v>954351.5</v>
      </c>
      <c r="F21" s="15">
        <f aca="true" t="shared" si="5" ref="F21:F29">D21+E21</f>
        <v>2974385.5</v>
      </c>
      <c r="G21" s="16">
        <v>2357582.41</v>
      </c>
      <c r="H21" s="16">
        <v>1979317.15</v>
      </c>
      <c r="I21" s="16">
        <f>F21-G21</f>
        <v>616803.0899999999</v>
      </c>
    </row>
    <row r="22" spans="2:9" ht="12.75">
      <c r="B22" s="13" t="s">
        <v>22</v>
      </c>
      <c r="C22" s="11"/>
      <c r="D22" s="15">
        <v>572034</v>
      </c>
      <c r="E22" s="16">
        <v>434849.3</v>
      </c>
      <c r="F22" s="15">
        <f t="shared" si="5"/>
        <v>1006883.3</v>
      </c>
      <c r="G22" s="16">
        <v>925585.08</v>
      </c>
      <c r="H22" s="16">
        <v>874307.63</v>
      </c>
      <c r="I22" s="16">
        <f aca="true" t="shared" si="6" ref="I22:I84">F22-G22</f>
        <v>81298.22000000009</v>
      </c>
    </row>
    <row r="23" spans="2:9" ht="12.75">
      <c r="B23" s="13" t="s">
        <v>23</v>
      </c>
      <c r="C23" s="11"/>
      <c r="D23" s="15">
        <v>35000</v>
      </c>
      <c r="E23" s="16">
        <v>27144</v>
      </c>
      <c r="F23" s="15">
        <f t="shared" si="5"/>
        <v>62144</v>
      </c>
      <c r="G23" s="16">
        <v>27144</v>
      </c>
      <c r="H23" s="16">
        <v>27144</v>
      </c>
      <c r="I23" s="16">
        <f t="shared" si="6"/>
        <v>35000</v>
      </c>
    </row>
    <row r="24" spans="2:9" ht="12.75">
      <c r="B24" s="13" t="s">
        <v>24</v>
      </c>
      <c r="C24" s="11"/>
      <c r="D24" s="15">
        <v>2846488</v>
      </c>
      <c r="E24" s="16">
        <v>2020464.07</v>
      </c>
      <c r="F24" s="15">
        <f t="shared" si="5"/>
        <v>4866952.07</v>
      </c>
      <c r="G24" s="16">
        <v>3687679.66</v>
      </c>
      <c r="H24" s="16">
        <v>2826989.16</v>
      </c>
      <c r="I24" s="16">
        <f t="shared" si="6"/>
        <v>1179272.4100000001</v>
      </c>
    </row>
    <row r="25" spans="2:9" ht="12.75">
      <c r="B25" s="13" t="s">
        <v>25</v>
      </c>
      <c r="C25" s="11"/>
      <c r="D25" s="15">
        <v>394900</v>
      </c>
      <c r="E25" s="16">
        <v>138243.05</v>
      </c>
      <c r="F25" s="15">
        <f t="shared" si="5"/>
        <v>533143.05</v>
      </c>
      <c r="G25" s="16">
        <v>339351.36</v>
      </c>
      <c r="H25" s="16">
        <v>338915.14</v>
      </c>
      <c r="I25" s="16">
        <f t="shared" si="6"/>
        <v>193791.69000000006</v>
      </c>
    </row>
    <row r="26" spans="2:9" ht="12.75">
      <c r="B26" s="13" t="s">
        <v>26</v>
      </c>
      <c r="C26" s="11"/>
      <c r="D26" s="15">
        <v>4618343</v>
      </c>
      <c r="E26" s="16">
        <v>1947743.46</v>
      </c>
      <c r="F26" s="15">
        <f t="shared" si="5"/>
        <v>6566086.46</v>
      </c>
      <c r="G26" s="16">
        <v>6187842.38</v>
      </c>
      <c r="H26" s="16">
        <v>5908654.07</v>
      </c>
      <c r="I26" s="16">
        <f t="shared" si="6"/>
        <v>378244.0800000001</v>
      </c>
    </row>
    <row r="27" spans="2:9" ht="12.75">
      <c r="B27" s="13" t="s">
        <v>27</v>
      </c>
      <c r="C27" s="11"/>
      <c r="D27" s="15">
        <v>835400</v>
      </c>
      <c r="E27" s="16">
        <v>4485.13</v>
      </c>
      <c r="F27" s="15">
        <f t="shared" si="5"/>
        <v>839885.13</v>
      </c>
      <c r="G27" s="16">
        <v>177176.66</v>
      </c>
      <c r="H27" s="16">
        <v>155265.87</v>
      </c>
      <c r="I27" s="16">
        <f t="shared" si="6"/>
        <v>662708.47</v>
      </c>
    </row>
    <row r="28" spans="2:9" ht="12.75">
      <c r="B28" s="13" t="s">
        <v>28</v>
      </c>
      <c r="C28" s="11"/>
      <c r="D28" s="15">
        <v>18000</v>
      </c>
      <c r="E28" s="16">
        <v>504.6</v>
      </c>
      <c r="F28" s="15">
        <f t="shared" si="5"/>
        <v>18504.6</v>
      </c>
      <c r="G28" s="16">
        <v>504.6</v>
      </c>
      <c r="H28" s="16">
        <v>504.6</v>
      </c>
      <c r="I28" s="16">
        <f t="shared" si="6"/>
        <v>18000</v>
      </c>
    </row>
    <row r="29" spans="2:9" ht="12.75">
      <c r="B29" s="13" t="s">
        <v>29</v>
      </c>
      <c r="C29" s="11"/>
      <c r="D29" s="15">
        <v>967878</v>
      </c>
      <c r="E29" s="16">
        <v>258829.89</v>
      </c>
      <c r="F29" s="15">
        <f t="shared" si="5"/>
        <v>1226707.8900000001</v>
      </c>
      <c r="G29" s="16">
        <v>861384.78</v>
      </c>
      <c r="H29" s="16">
        <v>786827.4</v>
      </c>
      <c r="I29" s="16">
        <f t="shared" si="6"/>
        <v>365323.1100000001</v>
      </c>
    </row>
    <row r="30" spans="2:9" ht="12.75">
      <c r="B30" s="3" t="s">
        <v>30</v>
      </c>
      <c r="C30" s="9"/>
      <c r="D30" s="15">
        <f aca="true" t="shared" si="7" ref="D30:I30">SUM(D31:D39)</f>
        <v>15808187</v>
      </c>
      <c r="E30" s="15">
        <f t="shared" si="7"/>
        <v>6328161.3</v>
      </c>
      <c r="F30" s="15">
        <f t="shared" si="7"/>
        <v>22136348.299999997</v>
      </c>
      <c r="G30" s="15">
        <f t="shared" si="7"/>
        <v>17559351.080000002</v>
      </c>
      <c r="H30" s="15">
        <f t="shared" si="7"/>
        <v>17116942.419999998</v>
      </c>
      <c r="I30" s="15">
        <f t="shared" si="7"/>
        <v>4576997.219999999</v>
      </c>
    </row>
    <row r="31" spans="2:9" ht="12.75">
      <c r="B31" s="13" t="s">
        <v>31</v>
      </c>
      <c r="C31" s="11"/>
      <c r="D31" s="15">
        <v>3357109</v>
      </c>
      <c r="E31" s="16">
        <v>1452947</v>
      </c>
      <c r="F31" s="15">
        <f aca="true" t="shared" si="8" ref="F31:F39">D31+E31</f>
        <v>4810056</v>
      </c>
      <c r="G31" s="16">
        <v>4659580.6</v>
      </c>
      <c r="H31" s="16">
        <v>4607580.6</v>
      </c>
      <c r="I31" s="16">
        <f t="shared" si="6"/>
        <v>150475.40000000037</v>
      </c>
    </row>
    <row r="32" spans="2:9" ht="12.75">
      <c r="B32" s="13" t="s">
        <v>32</v>
      </c>
      <c r="C32" s="11"/>
      <c r="D32" s="15">
        <v>2201400</v>
      </c>
      <c r="E32" s="16">
        <v>379750.42</v>
      </c>
      <c r="F32" s="15">
        <f t="shared" si="8"/>
        <v>2581150.42</v>
      </c>
      <c r="G32" s="16">
        <v>1594849.62</v>
      </c>
      <c r="H32" s="16">
        <v>1366041.19</v>
      </c>
      <c r="I32" s="16">
        <f t="shared" si="6"/>
        <v>986300.7999999998</v>
      </c>
    </row>
    <row r="33" spans="2:9" ht="12.75">
      <c r="B33" s="13" t="s">
        <v>33</v>
      </c>
      <c r="C33" s="11"/>
      <c r="D33" s="15">
        <v>1136440</v>
      </c>
      <c r="E33" s="16">
        <v>221333.82</v>
      </c>
      <c r="F33" s="15">
        <f t="shared" si="8"/>
        <v>1357773.82</v>
      </c>
      <c r="G33" s="16">
        <v>221333.82</v>
      </c>
      <c r="H33" s="16">
        <v>221333.82</v>
      </c>
      <c r="I33" s="16">
        <f t="shared" si="6"/>
        <v>1136440</v>
      </c>
    </row>
    <row r="34" spans="2:9" ht="12.75">
      <c r="B34" s="13" t="s">
        <v>34</v>
      </c>
      <c r="C34" s="11"/>
      <c r="D34" s="15">
        <v>301200</v>
      </c>
      <c r="E34" s="16">
        <v>179165.84</v>
      </c>
      <c r="F34" s="15">
        <f t="shared" si="8"/>
        <v>480365.83999999997</v>
      </c>
      <c r="G34" s="16">
        <v>410165.84</v>
      </c>
      <c r="H34" s="16">
        <v>405525.84</v>
      </c>
      <c r="I34" s="16">
        <f t="shared" si="6"/>
        <v>70199.99999999994</v>
      </c>
    </row>
    <row r="35" spans="2:9" ht="12.75">
      <c r="B35" s="13" t="s">
        <v>35</v>
      </c>
      <c r="C35" s="11"/>
      <c r="D35" s="15">
        <v>955755</v>
      </c>
      <c r="E35" s="16">
        <v>333572.02</v>
      </c>
      <c r="F35" s="15">
        <f t="shared" si="8"/>
        <v>1289327.02</v>
      </c>
      <c r="G35" s="16">
        <v>516127.65</v>
      </c>
      <c r="H35" s="16">
        <v>479854.45</v>
      </c>
      <c r="I35" s="16">
        <f t="shared" si="6"/>
        <v>773199.37</v>
      </c>
    </row>
    <row r="36" spans="2:9" ht="12.75">
      <c r="B36" s="13" t="s">
        <v>36</v>
      </c>
      <c r="C36" s="11"/>
      <c r="D36" s="15">
        <v>220200</v>
      </c>
      <c r="E36" s="16">
        <v>37924.36</v>
      </c>
      <c r="F36" s="15">
        <f t="shared" si="8"/>
        <v>258124.36</v>
      </c>
      <c r="G36" s="16">
        <v>124472.16</v>
      </c>
      <c r="H36" s="16">
        <v>124472.16</v>
      </c>
      <c r="I36" s="16">
        <f t="shared" si="6"/>
        <v>133652.19999999998</v>
      </c>
    </row>
    <row r="37" spans="2:9" ht="12.75">
      <c r="B37" s="13" t="s">
        <v>37</v>
      </c>
      <c r="C37" s="11"/>
      <c r="D37" s="15">
        <v>1070958</v>
      </c>
      <c r="E37" s="16">
        <v>74713.77</v>
      </c>
      <c r="F37" s="15">
        <f t="shared" si="8"/>
        <v>1145671.77</v>
      </c>
      <c r="G37" s="16">
        <v>382701.92</v>
      </c>
      <c r="H37" s="16">
        <v>382429.92</v>
      </c>
      <c r="I37" s="16">
        <f t="shared" si="6"/>
        <v>762969.8500000001</v>
      </c>
    </row>
    <row r="38" spans="2:9" ht="12.75">
      <c r="B38" s="13" t="s">
        <v>38</v>
      </c>
      <c r="C38" s="11"/>
      <c r="D38" s="15">
        <v>3309206</v>
      </c>
      <c r="E38" s="16">
        <v>2822173.61</v>
      </c>
      <c r="F38" s="15">
        <f t="shared" si="8"/>
        <v>6131379.609999999</v>
      </c>
      <c r="G38" s="16">
        <v>5857177.61</v>
      </c>
      <c r="H38" s="16">
        <v>5765492.58</v>
      </c>
      <c r="I38" s="16">
        <f t="shared" si="6"/>
        <v>274201.99999999907</v>
      </c>
    </row>
    <row r="39" spans="2:9" ht="25.5" customHeight="1">
      <c r="B39" s="13" t="s">
        <v>39</v>
      </c>
      <c r="C39" s="11"/>
      <c r="D39" s="15">
        <v>3255919</v>
      </c>
      <c r="E39" s="16">
        <v>826580.46</v>
      </c>
      <c r="F39" s="15">
        <f t="shared" si="8"/>
        <v>4082499.46</v>
      </c>
      <c r="G39" s="16">
        <v>3792941.86</v>
      </c>
      <c r="H39" s="16">
        <v>3764211.86</v>
      </c>
      <c r="I39" s="16">
        <f t="shared" si="6"/>
        <v>289557.6000000001</v>
      </c>
    </row>
    <row r="40" spans="2:9" ht="12.75">
      <c r="B40" s="29" t="s">
        <v>40</v>
      </c>
      <c r="C40" s="30"/>
      <c r="D40" s="15">
        <f aca="true" t="shared" si="9" ref="D40:I40">SUM(D41:D49)</f>
        <v>11580264</v>
      </c>
      <c r="E40" s="15">
        <f t="shared" si="9"/>
        <v>4144852.74</v>
      </c>
      <c r="F40" s="15">
        <f>SUM(F41:F49)</f>
        <v>15725116.74</v>
      </c>
      <c r="G40" s="15">
        <f t="shared" si="9"/>
        <v>14631935.649999999</v>
      </c>
      <c r="H40" s="15">
        <f t="shared" si="9"/>
        <v>14605260.75</v>
      </c>
      <c r="I40" s="15">
        <f t="shared" si="9"/>
        <v>1093181.090000001</v>
      </c>
    </row>
    <row r="41" spans="2:9" ht="12.75">
      <c r="B41" s="13" t="s">
        <v>41</v>
      </c>
      <c r="C41" s="11"/>
      <c r="D41" s="15">
        <v>2800000</v>
      </c>
      <c r="E41" s="16">
        <v>1444490</v>
      </c>
      <c r="F41" s="15">
        <f>D41+E41</f>
        <v>4244490</v>
      </c>
      <c r="G41" s="16">
        <v>4244490</v>
      </c>
      <c r="H41" s="16">
        <v>4244490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44</v>
      </c>
      <c r="C44" s="11"/>
      <c r="D44" s="15">
        <v>7217600</v>
      </c>
      <c r="E44" s="16">
        <v>2700362.74</v>
      </c>
      <c r="F44" s="15">
        <f t="shared" si="10"/>
        <v>9917962.74</v>
      </c>
      <c r="G44" s="16">
        <v>9330297.04</v>
      </c>
      <c r="H44" s="16">
        <v>9303622.14</v>
      </c>
      <c r="I44" s="16">
        <f t="shared" si="6"/>
        <v>587665.7000000011</v>
      </c>
    </row>
    <row r="45" spans="2:9" ht="12.75">
      <c r="B45" s="13" t="s">
        <v>45</v>
      </c>
      <c r="C45" s="11"/>
      <c r="D45" s="15">
        <v>1562664</v>
      </c>
      <c r="E45" s="16">
        <v>0</v>
      </c>
      <c r="F45" s="15">
        <f t="shared" si="10"/>
        <v>1562664</v>
      </c>
      <c r="G45" s="16">
        <v>1057148.61</v>
      </c>
      <c r="H45" s="16">
        <v>1057148.61</v>
      </c>
      <c r="I45" s="16">
        <f t="shared" si="6"/>
        <v>505515.3899999999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9" t="s">
        <v>50</v>
      </c>
      <c r="C50" s="30"/>
      <c r="D50" s="15">
        <f aca="true" t="shared" si="11" ref="D50:I50">SUM(D51:D59)</f>
        <v>0</v>
      </c>
      <c r="E50" s="15">
        <f t="shared" si="11"/>
        <v>0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</row>
    <row r="51" spans="2:9" ht="12.75">
      <c r="B51" s="13" t="s">
        <v>51</v>
      </c>
      <c r="C51" s="11"/>
      <c r="D51" s="15">
        <v>0</v>
      </c>
      <c r="E51" s="16">
        <v>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52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0</v>
      </c>
      <c r="E56" s="16">
        <v>0</v>
      </c>
      <c r="F56" s="15">
        <f t="shared" si="10"/>
        <v>0</v>
      </c>
      <c r="G56" s="16">
        <v>0</v>
      </c>
      <c r="H56" s="16">
        <v>0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225000</v>
      </c>
      <c r="F60" s="15">
        <f>SUM(F61:F63)</f>
        <v>225000</v>
      </c>
      <c r="G60" s="15">
        <f>SUM(G61:G63)</f>
        <v>225000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>
        <v>0</v>
      </c>
      <c r="E61" s="16">
        <v>225000</v>
      </c>
      <c r="F61" s="15">
        <f t="shared" si="10"/>
        <v>225000</v>
      </c>
      <c r="G61" s="16">
        <v>225000</v>
      </c>
      <c r="H61" s="16">
        <v>0</v>
      </c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9" t="s">
        <v>64</v>
      </c>
      <c r="C64" s="30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3821247</v>
      </c>
      <c r="E77" s="15">
        <f>SUM(E78:E84)</f>
        <v>2002951.59</v>
      </c>
      <c r="F77" s="15">
        <f>SUM(F78:F84)</f>
        <v>5824198.59</v>
      </c>
      <c r="G77" s="15">
        <f>SUM(G78:G84)</f>
        <v>5824198.59</v>
      </c>
      <c r="H77" s="15">
        <f>SUM(H78:H84)</f>
        <v>5824198.59</v>
      </c>
      <c r="I77" s="16">
        <f t="shared" si="6"/>
        <v>0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3821247</v>
      </c>
      <c r="E84" s="16">
        <v>2002951.59</v>
      </c>
      <c r="F84" s="15">
        <f t="shared" si="10"/>
        <v>5824198.59</v>
      </c>
      <c r="G84" s="16">
        <v>5824198.59</v>
      </c>
      <c r="H84" s="16">
        <v>5824198.59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230199640</v>
      </c>
      <c r="E86" s="21">
        <f>E87+E105+E95+E115+E125+E135+E139+E148+E152</f>
        <v>77473116.11</v>
      </c>
      <c r="F86" s="21">
        <f t="shared" si="12"/>
        <v>307672756.11</v>
      </c>
      <c r="G86" s="21">
        <f>G87+G105+G95+G115+G125+G135+G139+G148+G152</f>
        <v>167003052.5</v>
      </c>
      <c r="H86" s="21">
        <f>H87+H105+H95+H115+H125+H135+H139+H148+H152</f>
        <v>166791305.38</v>
      </c>
      <c r="I86" s="21">
        <f t="shared" si="12"/>
        <v>140669703.60999998</v>
      </c>
    </row>
    <row r="87" spans="2:9" ht="12.75">
      <c r="B87" s="3" t="s">
        <v>12</v>
      </c>
      <c r="C87" s="9"/>
      <c r="D87" s="15">
        <f>SUM(D88:D94)</f>
        <v>0</v>
      </c>
      <c r="E87" s="15">
        <f>SUM(E88:E94)</f>
        <v>3451671.71</v>
      </c>
      <c r="F87" s="15">
        <f>SUM(F88:F94)</f>
        <v>3451671.71</v>
      </c>
      <c r="G87" s="15">
        <f>SUM(G88:G94)</f>
        <v>3451671.71</v>
      </c>
      <c r="H87" s="15">
        <f>SUM(H88:H94)</f>
        <v>3451671.71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>
        <v>0</v>
      </c>
      <c r="E88" s="16">
        <v>966649</v>
      </c>
      <c r="F88" s="15">
        <f aca="true" t="shared" si="14" ref="F88:F104">D88+E88</f>
        <v>966649</v>
      </c>
      <c r="G88" s="16">
        <v>966649</v>
      </c>
      <c r="H88" s="16">
        <v>966649</v>
      </c>
      <c r="I88" s="16">
        <f t="shared" si="13"/>
        <v>0</v>
      </c>
    </row>
    <row r="89" spans="2:9" ht="12.75">
      <c r="B89" s="13" t="s">
        <v>14</v>
      </c>
      <c r="C89" s="11"/>
      <c r="D89" s="15">
        <v>0</v>
      </c>
      <c r="E89" s="16">
        <v>2405545.21</v>
      </c>
      <c r="F89" s="15">
        <f t="shared" si="14"/>
        <v>2405545.21</v>
      </c>
      <c r="G89" s="16">
        <v>2405545.21</v>
      </c>
      <c r="H89" s="16">
        <v>2405545.21</v>
      </c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0</v>
      </c>
      <c r="E91" s="16">
        <v>79477.5</v>
      </c>
      <c r="F91" s="15">
        <f t="shared" si="14"/>
        <v>79477.5</v>
      </c>
      <c r="G91" s="16">
        <v>79477.5</v>
      </c>
      <c r="H91" s="16">
        <v>79477.5</v>
      </c>
      <c r="I91" s="16">
        <f t="shared" si="13"/>
        <v>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/>
      <c r="E94" s="16"/>
      <c r="F94" s="15">
        <f t="shared" si="14"/>
        <v>0</v>
      </c>
      <c r="G94" s="16"/>
      <c r="H94" s="16"/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0</v>
      </c>
      <c r="E95" s="15">
        <f>SUM(E96:E104)</f>
        <v>1581850.7300000002</v>
      </c>
      <c r="F95" s="15">
        <f>SUM(F96:F104)</f>
        <v>1581850.7300000002</v>
      </c>
      <c r="G95" s="15">
        <f>SUM(G96:G104)</f>
        <v>1581850.7300000002</v>
      </c>
      <c r="H95" s="15">
        <f>SUM(H96:H104)</f>
        <v>1581850.7300000002</v>
      </c>
      <c r="I95" s="16">
        <f t="shared" si="13"/>
        <v>0</v>
      </c>
    </row>
    <row r="96" spans="2:9" ht="12.75">
      <c r="B96" s="13" t="s">
        <v>21</v>
      </c>
      <c r="C96" s="11"/>
      <c r="D96" s="15">
        <v>0</v>
      </c>
      <c r="E96" s="16">
        <v>158699.89</v>
      </c>
      <c r="F96" s="15">
        <f t="shared" si="14"/>
        <v>158699.89</v>
      </c>
      <c r="G96" s="16">
        <v>158699.89</v>
      </c>
      <c r="H96" s="16">
        <v>158699.89</v>
      </c>
      <c r="I96" s="16">
        <f t="shared" si="13"/>
        <v>0</v>
      </c>
    </row>
    <row r="97" spans="2:9" ht="12.75">
      <c r="B97" s="13" t="s">
        <v>22</v>
      </c>
      <c r="C97" s="11"/>
      <c r="D97" s="15">
        <v>0</v>
      </c>
      <c r="E97" s="16">
        <v>72505.8</v>
      </c>
      <c r="F97" s="15">
        <f t="shared" si="14"/>
        <v>72505.8</v>
      </c>
      <c r="G97" s="16">
        <v>72505.8</v>
      </c>
      <c r="H97" s="16">
        <v>72505.8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0</v>
      </c>
      <c r="E99" s="16">
        <v>377078.31</v>
      </c>
      <c r="F99" s="15">
        <f t="shared" si="14"/>
        <v>377078.31</v>
      </c>
      <c r="G99" s="16">
        <v>377078.31</v>
      </c>
      <c r="H99" s="16">
        <v>377078.31</v>
      </c>
      <c r="I99" s="16">
        <f t="shared" si="13"/>
        <v>0</v>
      </c>
    </row>
    <row r="100" spans="2:9" ht="12.75">
      <c r="B100" s="13" t="s">
        <v>25</v>
      </c>
      <c r="C100" s="11"/>
      <c r="D100" s="15">
        <v>0</v>
      </c>
      <c r="E100" s="16">
        <v>9111.52</v>
      </c>
      <c r="F100" s="15">
        <f t="shared" si="14"/>
        <v>9111.52</v>
      </c>
      <c r="G100" s="16">
        <v>9111.52</v>
      </c>
      <c r="H100" s="16">
        <v>9111.52</v>
      </c>
      <c r="I100" s="16">
        <f t="shared" si="13"/>
        <v>0</v>
      </c>
    </row>
    <row r="101" spans="2:9" ht="12.75">
      <c r="B101" s="13" t="s">
        <v>26</v>
      </c>
      <c r="C101" s="11"/>
      <c r="D101" s="15">
        <v>0</v>
      </c>
      <c r="E101" s="16">
        <v>845177.39</v>
      </c>
      <c r="F101" s="15">
        <f t="shared" si="14"/>
        <v>845177.39</v>
      </c>
      <c r="G101" s="16">
        <v>845177.39</v>
      </c>
      <c r="H101" s="16">
        <v>845177.39</v>
      </c>
      <c r="I101" s="16">
        <f t="shared" si="13"/>
        <v>0</v>
      </c>
    </row>
    <row r="102" spans="2:9" ht="12.75">
      <c r="B102" s="13" t="s">
        <v>27</v>
      </c>
      <c r="C102" s="11"/>
      <c r="D102" s="15">
        <v>0</v>
      </c>
      <c r="E102" s="16">
        <v>60578.34</v>
      </c>
      <c r="F102" s="15">
        <f t="shared" si="14"/>
        <v>60578.34</v>
      </c>
      <c r="G102" s="16">
        <v>60578.34</v>
      </c>
      <c r="H102" s="16">
        <v>60578.34</v>
      </c>
      <c r="I102" s="16">
        <f t="shared" si="13"/>
        <v>0</v>
      </c>
    </row>
    <row r="103" spans="2:9" ht="12.75">
      <c r="B103" s="13" t="s">
        <v>28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13" t="s">
        <v>29</v>
      </c>
      <c r="C104" s="11"/>
      <c r="D104" s="15">
        <v>0</v>
      </c>
      <c r="E104" s="16">
        <v>58699.48</v>
      </c>
      <c r="F104" s="15">
        <f t="shared" si="14"/>
        <v>58699.48</v>
      </c>
      <c r="G104" s="16">
        <v>58699.48</v>
      </c>
      <c r="H104" s="16">
        <v>58699.48</v>
      </c>
      <c r="I104" s="16">
        <f t="shared" si="13"/>
        <v>0</v>
      </c>
    </row>
    <row r="105" spans="2:9" ht="12.75">
      <c r="B105" s="3" t="s">
        <v>30</v>
      </c>
      <c r="C105" s="9"/>
      <c r="D105" s="15">
        <f>SUM(D106:D114)</f>
        <v>27294742</v>
      </c>
      <c r="E105" s="15">
        <f>SUM(E106:E114)</f>
        <v>1949491.35</v>
      </c>
      <c r="F105" s="15">
        <f>SUM(F106:F114)</f>
        <v>29244233.35</v>
      </c>
      <c r="G105" s="15">
        <f>SUM(G106:G114)</f>
        <v>27702450.37</v>
      </c>
      <c r="H105" s="15">
        <f>SUM(H106:H114)</f>
        <v>27702450.37</v>
      </c>
      <c r="I105" s="16">
        <f t="shared" si="13"/>
        <v>1541782.9800000004</v>
      </c>
    </row>
    <row r="106" spans="2:9" ht="12.75">
      <c r="B106" s="13" t="s">
        <v>31</v>
      </c>
      <c r="C106" s="11"/>
      <c r="D106" s="15">
        <v>26847038</v>
      </c>
      <c r="E106" s="16">
        <v>337144.87</v>
      </c>
      <c r="F106" s="16">
        <f>D106+E106</f>
        <v>27184182.87</v>
      </c>
      <c r="G106" s="16">
        <v>26090103.89</v>
      </c>
      <c r="H106" s="16">
        <v>26090103.89</v>
      </c>
      <c r="I106" s="16">
        <f t="shared" si="13"/>
        <v>1094078.9800000004</v>
      </c>
    </row>
    <row r="107" spans="2:9" ht="12.75">
      <c r="B107" s="13" t="s">
        <v>32</v>
      </c>
      <c r="C107" s="11"/>
      <c r="D107" s="15">
        <v>0</v>
      </c>
      <c r="E107" s="16">
        <v>313200</v>
      </c>
      <c r="F107" s="16">
        <f aca="true" t="shared" si="15" ref="F107:F114">D107+E107</f>
        <v>313200</v>
      </c>
      <c r="G107" s="16">
        <v>313200</v>
      </c>
      <c r="H107" s="16">
        <v>313200</v>
      </c>
      <c r="I107" s="16">
        <f t="shared" si="13"/>
        <v>0</v>
      </c>
    </row>
    <row r="108" spans="2:9" ht="12.75">
      <c r="B108" s="13" t="s">
        <v>33</v>
      </c>
      <c r="C108" s="11"/>
      <c r="D108" s="15">
        <v>0</v>
      </c>
      <c r="E108" s="16">
        <v>30000</v>
      </c>
      <c r="F108" s="16">
        <f t="shared" si="15"/>
        <v>30000</v>
      </c>
      <c r="G108" s="16">
        <v>30000</v>
      </c>
      <c r="H108" s="16">
        <v>30000</v>
      </c>
      <c r="I108" s="16">
        <f t="shared" si="13"/>
        <v>0</v>
      </c>
    </row>
    <row r="109" spans="2:9" ht="12.75">
      <c r="B109" s="13" t="s">
        <v>34</v>
      </c>
      <c r="C109" s="11"/>
      <c r="D109" s="15">
        <v>0</v>
      </c>
      <c r="E109" s="16">
        <v>1976.99</v>
      </c>
      <c r="F109" s="16">
        <f t="shared" si="15"/>
        <v>1976.99</v>
      </c>
      <c r="G109" s="16">
        <v>1976.99</v>
      </c>
      <c r="H109" s="16">
        <v>1976.99</v>
      </c>
      <c r="I109" s="16">
        <f t="shared" si="13"/>
        <v>0</v>
      </c>
    </row>
    <row r="110" spans="2:9" ht="12.75">
      <c r="B110" s="13" t="s">
        <v>35</v>
      </c>
      <c r="C110" s="11"/>
      <c r="D110" s="15">
        <v>447704</v>
      </c>
      <c r="E110" s="16">
        <v>10234.44</v>
      </c>
      <c r="F110" s="16">
        <f t="shared" si="15"/>
        <v>457938.44</v>
      </c>
      <c r="G110" s="16">
        <v>10234.44</v>
      </c>
      <c r="H110" s="16">
        <v>10234.44</v>
      </c>
      <c r="I110" s="16">
        <f t="shared" si="13"/>
        <v>447704</v>
      </c>
    </row>
    <row r="111" spans="2:9" ht="12.7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37</v>
      </c>
      <c r="C112" s="11"/>
      <c r="D112" s="15">
        <v>0</v>
      </c>
      <c r="E112" s="16">
        <v>147840</v>
      </c>
      <c r="F112" s="16">
        <f t="shared" si="15"/>
        <v>147840</v>
      </c>
      <c r="G112" s="16">
        <v>147840</v>
      </c>
      <c r="H112" s="16">
        <v>147840</v>
      </c>
      <c r="I112" s="16">
        <f t="shared" si="13"/>
        <v>0</v>
      </c>
    </row>
    <row r="113" spans="2:9" ht="12.75">
      <c r="B113" s="13" t="s">
        <v>38</v>
      </c>
      <c r="C113" s="11"/>
      <c r="D113" s="15">
        <v>0</v>
      </c>
      <c r="E113" s="16">
        <v>280122.14</v>
      </c>
      <c r="F113" s="16">
        <f t="shared" si="15"/>
        <v>280122.14</v>
      </c>
      <c r="G113" s="16">
        <v>280122.14</v>
      </c>
      <c r="H113" s="16">
        <v>280122.14</v>
      </c>
      <c r="I113" s="16">
        <f t="shared" si="13"/>
        <v>0</v>
      </c>
    </row>
    <row r="114" spans="2:9" ht="25.5" customHeight="1">
      <c r="B114" s="13" t="s">
        <v>39</v>
      </c>
      <c r="C114" s="11"/>
      <c r="D114" s="15">
        <v>0</v>
      </c>
      <c r="E114" s="16">
        <v>828972.91</v>
      </c>
      <c r="F114" s="16">
        <f t="shared" si="15"/>
        <v>828972.91</v>
      </c>
      <c r="G114" s="16">
        <v>828972.91</v>
      </c>
      <c r="H114" s="16">
        <v>828972.91</v>
      </c>
      <c r="I114" s="16">
        <f t="shared" si="13"/>
        <v>0</v>
      </c>
    </row>
    <row r="115" spans="2:9" ht="12.75">
      <c r="B115" s="29" t="s">
        <v>40</v>
      </c>
      <c r="C115" s="30"/>
      <c r="D115" s="15">
        <f>SUM(D116:D124)</f>
        <v>14567640</v>
      </c>
      <c r="E115" s="15">
        <f>SUM(E116:E124)</f>
        <v>504134.01</v>
      </c>
      <c r="F115" s="15">
        <f>SUM(F116:F124)</f>
        <v>15071774.01</v>
      </c>
      <c r="G115" s="15">
        <f>SUM(G116:G124)</f>
        <v>10104134.01</v>
      </c>
      <c r="H115" s="15">
        <f>SUM(H116:H124)</f>
        <v>10104134.01</v>
      </c>
      <c r="I115" s="16">
        <f t="shared" si="13"/>
        <v>4967640</v>
      </c>
    </row>
    <row r="116" spans="2:9" ht="12.75">
      <c r="B116" s="13" t="s">
        <v>41</v>
      </c>
      <c r="C116" s="11"/>
      <c r="D116" s="15">
        <v>14567640</v>
      </c>
      <c r="E116" s="16">
        <v>0</v>
      </c>
      <c r="F116" s="16">
        <f>D116+E116</f>
        <v>14567640</v>
      </c>
      <c r="G116" s="16">
        <v>9600000</v>
      </c>
      <c r="H116" s="16">
        <v>9600000</v>
      </c>
      <c r="I116" s="16">
        <f t="shared" si="13"/>
        <v>4967640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0</v>
      </c>
      <c r="E119" s="16">
        <v>504134.01</v>
      </c>
      <c r="F119" s="16">
        <f t="shared" si="16"/>
        <v>504134.01</v>
      </c>
      <c r="G119" s="16">
        <v>504134.01</v>
      </c>
      <c r="H119" s="16">
        <v>504134.01</v>
      </c>
      <c r="I119" s="16">
        <f t="shared" si="13"/>
        <v>0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4832258</v>
      </c>
      <c r="E125" s="15">
        <f>SUM(E126:E134)</f>
        <v>908012.86</v>
      </c>
      <c r="F125" s="15">
        <f>SUM(F126:F134)</f>
        <v>5740270.86</v>
      </c>
      <c r="G125" s="15">
        <f>SUM(G126:G134)</f>
        <v>994040.86</v>
      </c>
      <c r="H125" s="15">
        <f>SUM(H126:H134)</f>
        <v>782293.74</v>
      </c>
      <c r="I125" s="16">
        <f t="shared" si="13"/>
        <v>4746230</v>
      </c>
    </row>
    <row r="126" spans="2:9" ht="12.75">
      <c r="B126" s="13" t="s">
        <v>51</v>
      </c>
      <c r="C126" s="11"/>
      <c r="D126" s="15">
        <v>2127454</v>
      </c>
      <c r="E126" s="16">
        <v>316121.41</v>
      </c>
      <c r="F126" s="16">
        <f>D126+E126</f>
        <v>2443575.41</v>
      </c>
      <c r="G126" s="16">
        <v>387649.41</v>
      </c>
      <c r="H126" s="16">
        <v>257487.01</v>
      </c>
      <c r="I126" s="16">
        <f t="shared" si="13"/>
        <v>2055926.0000000002</v>
      </c>
    </row>
    <row r="127" spans="2:9" ht="12.75">
      <c r="B127" s="13" t="s">
        <v>52</v>
      </c>
      <c r="C127" s="11"/>
      <c r="D127" s="15">
        <v>64000</v>
      </c>
      <c r="E127" s="16">
        <v>26188.18</v>
      </c>
      <c r="F127" s="16">
        <f aca="true" t="shared" si="17" ref="F127:F134">D127+E127</f>
        <v>90188.18</v>
      </c>
      <c r="G127" s="16">
        <v>26188.18</v>
      </c>
      <c r="H127" s="16">
        <v>26188.18</v>
      </c>
      <c r="I127" s="16">
        <f t="shared" si="13"/>
        <v>63999.99999999999</v>
      </c>
    </row>
    <row r="128" spans="2:9" ht="12.75">
      <c r="B128" s="13" t="s">
        <v>53</v>
      </c>
      <c r="C128" s="11"/>
      <c r="D128" s="15">
        <v>72004</v>
      </c>
      <c r="E128" s="16">
        <v>0</v>
      </c>
      <c r="F128" s="16">
        <f t="shared" si="17"/>
        <v>72004</v>
      </c>
      <c r="G128" s="16">
        <v>0</v>
      </c>
      <c r="H128" s="16">
        <v>0</v>
      </c>
      <c r="I128" s="16">
        <f t="shared" si="13"/>
        <v>72004</v>
      </c>
    </row>
    <row r="129" spans="2:9" ht="12.75">
      <c r="B129" s="13" t="s">
        <v>54</v>
      </c>
      <c r="C129" s="11"/>
      <c r="D129" s="15">
        <v>260000</v>
      </c>
      <c r="E129" s="16">
        <v>355600</v>
      </c>
      <c r="F129" s="16">
        <f t="shared" si="17"/>
        <v>615600</v>
      </c>
      <c r="G129" s="16">
        <v>355600</v>
      </c>
      <c r="H129" s="16">
        <v>355600</v>
      </c>
      <c r="I129" s="16">
        <f t="shared" si="13"/>
        <v>260000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199800</v>
      </c>
      <c r="E131" s="16">
        <v>210103.27</v>
      </c>
      <c r="F131" s="16">
        <f t="shared" si="17"/>
        <v>409903.27</v>
      </c>
      <c r="G131" s="16">
        <v>224603.27</v>
      </c>
      <c r="H131" s="16">
        <v>143018.55</v>
      </c>
      <c r="I131" s="16">
        <f t="shared" si="13"/>
        <v>185300.00000000003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>
        <v>2000000</v>
      </c>
      <c r="E133" s="16">
        <v>0</v>
      </c>
      <c r="F133" s="16">
        <f t="shared" si="17"/>
        <v>2000000</v>
      </c>
      <c r="G133" s="16">
        <v>0</v>
      </c>
      <c r="H133" s="16">
        <v>0</v>
      </c>
      <c r="I133" s="16">
        <f t="shared" si="13"/>
        <v>2000000</v>
      </c>
    </row>
    <row r="134" spans="2:9" ht="12.75">
      <c r="B134" s="13" t="s">
        <v>59</v>
      </c>
      <c r="C134" s="11"/>
      <c r="D134" s="15">
        <v>109000</v>
      </c>
      <c r="E134" s="16">
        <v>0</v>
      </c>
      <c r="F134" s="16">
        <f t="shared" si="17"/>
        <v>109000</v>
      </c>
      <c r="G134" s="16">
        <v>0</v>
      </c>
      <c r="H134" s="16">
        <v>0</v>
      </c>
      <c r="I134" s="16">
        <f t="shared" si="13"/>
        <v>109000</v>
      </c>
    </row>
    <row r="135" spans="2:9" ht="12.75">
      <c r="B135" s="3" t="s">
        <v>60</v>
      </c>
      <c r="C135" s="9"/>
      <c r="D135" s="15">
        <f>SUM(D136:D138)</f>
        <v>175399192.65</v>
      </c>
      <c r="E135" s="15">
        <f>SUM(E136:E138)</f>
        <v>69061935.66</v>
      </c>
      <c r="F135" s="15">
        <f>SUM(F136:F138)</f>
        <v>244461128.31</v>
      </c>
      <c r="G135" s="15">
        <f>SUM(G136:G138)</f>
        <v>117742077.68</v>
      </c>
      <c r="H135" s="15">
        <f>SUM(H136:H138)</f>
        <v>117742077.68</v>
      </c>
      <c r="I135" s="16">
        <f t="shared" si="13"/>
        <v>126719050.63</v>
      </c>
    </row>
    <row r="136" spans="2:9" ht="12.75">
      <c r="B136" s="13" t="s">
        <v>61</v>
      </c>
      <c r="C136" s="11"/>
      <c r="D136" s="15">
        <v>175399192.65</v>
      </c>
      <c r="E136" s="16">
        <v>69061935.66</v>
      </c>
      <c r="F136" s="16">
        <f>D136+E136</f>
        <v>244461128.31</v>
      </c>
      <c r="G136" s="16">
        <v>117742077.68</v>
      </c>
      <c r="H136" s="16">
        <v>117742077.68</v>
      </c>
      <c r="I136" s="16">
        <f t="shared" si="13"/>
        <v>126719050.63</v>
      </c>
    </row>
    <row r="137" spans="2:9" ht="12.75">
      <c r="B137" s="13" t="s">
        <v>62</v>
      </c>
      <c r="C137" s="11"/>
      <c r="D137" s="15">
        <v>0</v>
      </c>
      <c r="E137" s="16">
        <v>0</v>
      </c>
      <c r="F137" s="16">
        <f>D137+E137</f>
        <v>0</v>
      </c>
      <c r="G137" s="16">
        <v>0</v>
      </c>
      <c r="H137" s="16">
        <v>0</v>
      </c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2795000</v>
      </c>
      <c r="E148" s="15">
        <f>SUM(E149:E151)</f>
        <v>0</v>
      </c>
      <c r="F148" s="15">
        <f>SUM(F149:F151)</f>
        <v>2795000</v>
      </c>
      <c r="G148" s="15">
        <f>SUM(G149:G151)</f>
        <v>100000</v>
      </c>
      <c r="H148" s="15">
        <f>SUM(H149:H151)</f>
        <v>100000</v>
      </c>
      <c r="I148" s="16">
        <f t="shared" si="13"/>
        <v>2695000</v>
      </c>
    </row>
    <row r="149" spans="2:9" ht="12.75">
      <c r="B149" s="13" t="s">
        <v>74</v>
      </c>
      <c r="C149" s="11"/>
      <c r="D149" s="15">
        <v>2795000</v>
      </c>
      <c r="E149" s="16">
        <v>0</v>
      </c>
      <c r="F149" s="16">
        <f>D149+E149</f>
        <v>2795000</v>
      </c>
      <c r="G149" s="16">
        <v>100000</v>
      </c>
      <c r="H149" s="16">
        <v>100000</v>
      </c>
      <c r="I149" s="16">
        <f t="shared" si="13"/>
        <v>2695000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5310807.35</v>
      </c>
      <c r="E152" s="15">
        <f>SUM(E153:E159)</f>
        <v>16019.79</v>
      </c>
      <c r="F152" s="15">
        <f>SUM(F153:F159)</f>
        <v>5326827.14</v>
      </c>
      <c r="G152" s="15">
        <f>SUM(G153:G159)</f>
        <v>5326827.14</v>
      </c>
      <c r="H152" s="15">
        <f>SUM(H153:H159)</f>
        <v>5326827.14</v>
      </c>
      <c r="I152" s="16">
        <f t="shared" si="19"/>
        <v>0</v>
      </c>
    </row>
    <row r="153" spans="2:9" ht="12.75">
      <c r="B153" s="13" t="s">
        <v>78</v>
      </c>
      <c r="C153" s="11"/>
      <c r="D153" s="15">
        <v>5161558.85</v>
      </c>
      <c r="E153" s="16">
        <v>0</v>
      </c>
      <c r="F153" s="16">
        <f>D153+E153</f>
        <v>5161558.85</v>
      </c>
      <c r="G153" s="16">
        <v>5161558.85</v>
      </c>
      <c r="H153" s="16">
        <v>5161558.85</v>
      </c>
      <c r="I153" s="16">
        <f t="shared" si="19"/>
        <v>0</v>
      </c>
    </row>
    <row r="154" spans="2:9" ht="12.75">
      <c r="B154" s="13" t="s">
        <v>79</v>
      </c>
      <c r="C154" s="11"/>
      <c r="D154" s="15">
        <v>149248.5</v>
      </c>
      <c r="E154" s="16">
        <v>0</v>
      </c>
      <c r="F154" s="16">
        <f aca="true" t="shared" si="20" ref="F154:F159">D154+E154</f>
        <v>149248.5</v>
      </c>
      <c r="G154" s="16">
        <v>149248.5</v>
      </c>
      <c r="H154" s="16">
        <v>149248.5</v>
      </c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16019.79</v>
      </c>
      <c r="F159" s="16">
        <f t="shared" si="20"/>
        <v>16019.79</v>
      </c>
      <c r="G159" s="16">
        <v>16019.79</v>
      </c>
      <c r="H159" s="16">
        <v>16019.79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368583752</v>
      </c>
      <c r="E161" s="14">
        <f t="shared" si="21"/>
        <v>104719577.3</v>
      </c>
      <c r="F161" s="14">
        <f t="shared" si="21"/>
        <v>473303329.3000001</v>
      </c>
      <c r="G161" s="14">
        <f t="shared" si="21"/>
        <v>316061411.96</v>
      </c>
      <c r="H161" s="14">
        <f t="shared" si="21"/>
        <v>313341667.16999996</v>
      </c>
      <c r="I161" s="14">
        <f t="shared" si="21"/>
        <v>157241917.33999997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7" spans="2:9" ht="15">
      <c r="B167" s="26" t="s">
        <v>89</v>
      </c>
      <c r="C167" s="27"/>
      <c r="D167" s="27"/>
      <c r="E167" s="27"/>
      <c r="F167" s="27"/>
      <c r="G167" s="27"/>
      <c r="H167" s="28"/>
      <c r="I167" s="28"/>
    </row>
    <row r="168" spans="2:9" ht="15">
      <c r="B168" s="26" t="s">
        <v>90</v>
      </c>
      <c r="C168" s="27"/>
      <c r="D168" s="27"/>
      <c r="E168" s="27"/>
      <c r="F168" s="27"/>
      <c r="G168" s="27"/>
      <c r="H168" s="28"/>
      <c r="I168" s="28"/>
    </row>
  </sheetData>
  <sheetProtection/>
  <mergeCells count="15">
    <mergeCell ref="B8:C10"/>
    <mergeCell ref="I8:I10"/>
    <mergeCell ref="B2:I2"/>
    <mergeCell ref="B4:I4"/>
    <mergeCell ref="B5:I5"/>
    <mergeCell ref="B6:I6"/>
    <mergeCell ref="B7:I7"/>
    <mergeCell ref="D8:H9"/>
    <mergeCell ref="B3:I3"/>
    <mergeCell ref="B167:I167"/>
    <mergeCell ref="B168:I168"/>
    <mergeCell ref="B40:C40"/>
    <mergeCell ref="B50:C50"/>
    <mergeCell ref="B64:C64"/>
    <mergeCell ref="B115:C1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8" r:id="rId2"/>
  <rowBreaks count="1" manualBreakCount="1">
    <brk id="84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2019-01-22T17:19:02Z</cp:lastPrinted>
  <dcterms:created xsi:type="dcterms:W3CDTF">2016-10-11T20:25:15Z</dcterms:created>
  <dcterms:modified xsi:type="dcterms:W3CDTF">2019-08-28T14:54:50Z</dcterms:modified>
  <cp:category/>
  <cp:version/>
  <cp:contentType/>
  <cp:contentStatus/>
</cp:coreProperties>
</file>